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I:\Marketing\WEB\Webshop\B2B\"/>
    </mc:Choice>
  </mc:AlternateContent>
  <xr:revisionPtr revIDLastSave="0" documentId="8_{11CC3A94-13B3-41EE-AC35-FE94FCD41E0B}" xr6:coauthVersionLast="47" xr6:coauthVersionMax="47" xr10:uidLastSave="{00000000-0000-0000-0000-000000000000}"/>
  <bookViews>
    <workbookView xWindow="33015" yWindow="3720" windowWidth="21600" windowHeight="11295" xr2:uid="{00000000-000D-0000-FFFF-FFFF00000000}"/>
  </bookViews>
  <sheets>
    <sheet name="Toko_Orderblock_2026_27" sheetId="2" r:id="rId1"/>
    <sheet name="Dropdown" sheetId="3" r:id="rId2"/>
  </sheets>
  <definedNames>
    <definedName name="_xlnm._FilterDatabase" localSheetId="0" hidden="1">Toko_Orderblock_2026_27!$K$12:$K$378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9" i="2" l="1"/>
  <c r="L350" i="2"/>
  <c r="L351" i="2"/>
  <c r="L352" i="2"/>
  <c r="L353" i="2"/>
  <c r="L354" i="2"/>
  <c r="L355" i="2"/>
  <c r="L356" i="2"/>
  <c r="L357" i="2"/>
  <c r="J363" i="2"/>
  <c r="L363" i="2" s="1"/>
  <c r="J364" i="2"/>
  <c r="L364" i="2" s="1"/>
  <c r="J365" i="2"/>
  <c r="L365" i="2" s="1"/>
  <c r="J366" i="2"/>
  <c r="L366" i="2" s="1"/>
  <c r="J367" i="2"/>
  <c r="L367" i="2" s="1"/>
  <c r="J368" i="2"/>
  <c r="L368" i="2" s="1"/>
  <c r="J369" i="2"/>
  <c r="L369" i="2" s="1"/>
  <c r="J370" i="2"/>
  <c r="L370" i="2" s="1"/>
  <c r="J371" i="2"/>
  <c r="L371" i="2" s="1"/>
  <c r="J372" i="2"/>
  <c r="L372" i="2" s="1"/>
  <c r="J373" i="2"/>
  <c r="L373" i="2" s="1"/>
  <c r="J374" i="2"/>
  <c r="L374" i="2" s="1"/>
  <c r="J375" i="2"/>
  <c r="L375" i="2" s="1"/>
  <c r="J376" i="2"/>
  <c r="L376" i="2" s="1"/>
  <c r="J377" i="2"/>
  <c r="L377" i="2" s="1"/>
  <c r="J378" i="2"/>
  <c r="L378" i="2" s="1"/>
  <c r="J362" i="2"/>
  <c r="L362" i="2" s="1"/>
  <c r="J15" i="2"/>
  <c r="L15" i="2" s="1"/>
  <c r="J16" i="2"/>
  <c r="L16" i="2" s="1"/>
  <c r="J18" i="2"/>
  <c r="L18" i="2" s="1"/>
  <c r="J19" i="2"/>
  <c r="L19" i="2" s="1"/>
  <c r="J20" i="2"/>
  <c r="L20" i="2" s="1"/>
  <c r="J22" i="2"/>
  <c r="L22" i="2" s="1"/>
  <c r="J23" i="2"/>
  <c r="L23" i="2" s="1"/>
  <c r="J24" i="2"/>
  <c r="L24" i="2" s="1"/>
  <c r="J27" i="2"/>
  <c r="L27" i="2" s="1"/>
  <c r="J28" i="2"/>
  <c r="L28" i="2" s="1"/>
  <c r="J29" i="2"/>
  <c r="L29" i="2" s="1"/>
  <c r="J31" i="2"/>
  <c r="L31" i="2" s="1"/>
  <c r="J32" i="2"/>
  <c r="L32" i="2" s="1"/>
  <c r="J33" i="2"/>
  <c r="L33" i="2" s="1"/>
  <c r="J35" i="2"/>
  <c r="L35" i="2" s="1"/>
  <c r="J37" i="2"/>
  <c r="L37" i="2" s="1"/>
  <c r="J38" i="2"/>
  <c r="L38" i="2" s="1"/>
  <c r="J39" i="2"/>
  <c r="L39" i="2" s="1"/>
  <c r="J41" i="2"/>
  <c r="L41" i="2" s="1"/>
  <c r="J42" i="2"/>
  <c r="L42" i="2" s="1"/>
  <c r="J43" i="2"/>
  <c r="L43" i="2" s="1"/>
  <c r="J45" i="2"/>
  <c r="L45" i="2" s="1"/>
  <c r="J46" i="2"/>
  <c r="L46" i="2" s="1"/>
  <c r="J47" i="2"/>
  <c r="L47" i="2" s="1"/>
  <c r="J49" i="2"/>
  <c r="L49" i="2" s="1"/>
  <c r="J50" i="2"/>
  <c r="L50" i="2" s="1"/>
  <c r="J51" i="2"/>
  <c r="L51" i="2" s="1"/>
  <c r="J53" i="2"/>
  <c r="L53" i="2" s="1"/>
  <c r="J54" i="2"/>
  <c r="L54" i="2" s="1"/>
  <c r="J55" i="2"/>
  <c r="L55" i="2" s="1"/>
  <c r="J57" i="2"/>
  <c r="L57" i="2" s="1"/>
  <c r="J59" i="2"/>
  <c r="L59" i="2" s="1"/>
  <c r="J60" i="2"/>
  <c r="L60" i="2" s="1"/>
  <c r="J61" i="2"/>
  <c r="L61" i="2" s="1"/>
  <c r="J63" i="2"/>
  <c r="L63" i="2" s="1"/>
  <c r="J64" i="2"/>
  <c r="L64" i="2" s="1"/>
  <c r="J65" i="2"/>
  <c r="L65" i="2" s="1"/>
  <c r="J67" i="2"/>
  <c r="L67" i="2" s="1"/>
  <c r="J68" i="2"/>
  <c r="L68" i="2" s="1"/>
  <c r="J69" i="2"/>
  <c r="L69" i="2" s="1"/>
  <c r="J71" i="2"/>
  <c r="L71" i="2" s="1"/>
  <c r="J73" i="2"/>
  <c r="L73" i="2" s="1"/>
  <c r="J74" i="2"/>
  <c r="L74" i="2" s="1"/>
  <c r="J75" i="2"/>
  <c r="L75" i="2" s="1"/>
  <c r="J77" i="2"/>
  <c r="L77" i="2" s="1"/>
  <c r="J78" i="2"/>
  <c r="L78" i="2" s="1"/>
  <c r="J79" i="2"/>
  <c r="L79" i="2" s="1"/>
  <c r="J81" i="2"/>
  <c r="L81" i="2" s="1"/>
  <c r="J82" i="2"/>
  <c r="L82" i="2" s="1"/>
  <c r="J84" i="2"/>
  <c r="L84" i="2" s="1"/>
  <c r="J87" i="2"/>
  <c r="L87" i="2" s="1"/>
  <c r="J89" i="2"/>
  <c r="L89" i="2" s="1"/>
  <c r="J90" i="2"/>
  <c r="L90" i="2" s="1"/>
  <c r="J91" i="2"/>
  <c r="L91" i="2" s="1"/>
  <c r="J94" i="2"/>
  <c r="L94" i="2" s="1"/>
  <c r="J95" i="2"/>
  <c r="L95" i="2" s="1"/>
  <c r="J96" i="2"/>
  <c r="L96" i="2" s="1"/>
  <c r="J97" i="2"/>
  <c r="L97" i="2" s="1"/>
  <c r="J98" i="2"/>
  <c r="L98" i="2" s="1"/>
  <c r="J100" i="2"/>
  <c r="L100" i="2" s="1"/>
  <c r="J101" i="2"/>
  <c r="L101" i="2" s="1"/>
  <c r="J103" i="2"/>
  <c r="L103" i="2" s="1"/>
  <c r="J106" i="2"/>
  <c r="L106" i="2" s="1"/>
  <c r="J107" i="2"/>
  <c r="L107" i="2" s="1"/>
  <c r="J108" i="2"/>
  <c r="L108" i="2" s="1"/>
  <c r="J109" i="2"/>
  <c r="L109" i="2" s="1"/>
  <c r="J110" i="2"/>
  <c r="L110" i="2" s="1"/>
  <c r="J112" i="2"/>
  <c r="L112" i="2" s="1"/>
  <c r="J113" i="2"/>
  <c r="L113" i="2" s="1"/>
  <c r="J114" i="2"/>
  <c r="L114" i="2" s="1"/>
  <c r="J115" i="2"/>
  <c r="L115" i="2" s="1"/>
  <c r="J117" i="2"/>
  <c r="L117" i="2" s="1"/>
  <c r="J118" i="2"/>
  <c r="L118" i="2" s="1"/>
  <c r="J121" i="2"/>
  <c r="L121" i="2" s="1"/>
  <c r="J122" i="2"/>
  <c r="L122" i="2" s="1"/>
  <c r="J123" i="2"/>
  <c r="L123" i="2" s="1"/>
  <c r="J124" i="2"/>
  <c r="L124" i="2" s="1"/>
  <c r="J126" i="2"/>
  <c r="L126" i="2" s="1"/>
  <c r="J127" i="2"/>
  <c r="L127" i="2" s="1"/>
  <c r="J128" i="2"/>
  <c r="L128" i="2" s="1"/>
  <c r="J129" i="2"/>
  <c r="L129" i="2" s="1"/>
  <c r="J132" i="2"/>
  <c r="L132" i="2" s="1"/>
  <c r="J133" i="2"/>
  <c r="L133" i="2" s="1"/>
  <c r="J134" i="2"/>
  <c r="L134" i="2" s="1"/>
  <c r="J135" i="2"/>
  <c r="L135" i="2" s="1"/>
  <c r="J136" i="2"/>
  <c r="L136" i="2" s="1"/>
  <c r="J137" i="2"/>
  <c r="L137" i="2" s="1"/>
  <c r="J139" i="2"/>
  <c r="L139" i="2" s="1"/>
  <c r="J140" i="2"/>
  <c r="L140" i="2" s="1"/>
  <c r="J141" i="2"/>
  <c r="L141" i="2" s="1"/>
  <c r="J142" i="2"/>
  <c r="L142" i="2" s="1"/>
  <c r="J143" i="2"/>
  <c r="L143" i="2" s="1"/>
  <c r="J144" i="2"/>
  <c r="L144" i="2" s="1"/>
  <c r="J146" i="2"/>
  <c r="L146" i="2" s="1"/>
  <c r="J147" i="2"/>
  <c r="L147" i="2" s="1"/>
  <c r="J148" i="2"/>
  <c r="L148" i="2" s="1"/>
  <c r="J150" i="2"/>
  <c r="L150" i="2" s="1"/>
  <c r="J151" i="2"/>
  <c r="L151" i="2" s="1"/>
  <c r="J152" i="2"/>
  <c r="L152" i="2" s="1"/>
  <c r="J153" i="2"/>
  <c r="L153" i="2" s="1"/>
  <c r="J154" i="2"/>
  <c r="L154" i="2" s="1"/>
  <c r="J157" i="2"/>
  <c r="L157" i="2" s="1"/>
  <c r="J158" i="2"/>
  <c r="L158" i="2" s="1"/>
  <c r="J159" i="2"/>
  <c r="L159" i="2" s="1"/>
  <c r="J160" i="2"/>
  <c r="L160" i="2" s="1"/>
  <c r="J162" i="2"/>
  <c r="L162" i="2" s="1"/>
  <c r="J163" i="2"/>
  <c r="L163" i="2" s="1"/>
  <c r="J166" i="2"/>
  <c r="L166" i="2" s="1"/>
  <c r="J167" i="2"/>
  <c r="L167" i="2" s="1"/>
  <c r="J168" i="2"/>
  <c r="L168" i="2" s="1"/>
  <c r="J169" i="2"/>
  <c r="L169" i="2" s="1"/>
  <c r="J170" i="2"/>
  <c r="L170" i="2" s="1"/>
  <c r="J172" i="2"/>
  <c r="L172" i="2" s="1"/>
  <c r="J173" i="2"/>
  <c r="L173" i="2" s="1"/>
  <c r="J175" i="2"/>
  <c r="L175" i="2" s="1"/>
  <c r="J176" i="2"/>
  <c r="L176" i="2" s="1"/>
  <c r="J178" i="2"/>
  <c r="L178" i="2" s="1"/>
  <c r="J179" i="2"/>
  <c r="L179" i="2" s="1"/>
  <c r="J180" i="2"/>
  <c r="L180" i="2" s="1"/>
  <c r="J182" i="2"/>
  <c r="L182" i="2" s="1"/>
  <c r="J183" i="2"/>
  <c r="L183" i="2" s="1"/>
  <c r="J184" i="2"/>
  <c r="L184" i="2" s="1"/>
  <c r="J185" i="2"/>
  <c r="L185" i="2" s="1"/>
  <c r="J188" i="2"/>
  <c r="L188" i="2" s="1"/>
  <c r="J189" i="2"/>
  <c r="L189" i="2" s="1"/>
  <c r="J190" i="2"/>
  <c r="L190" i="2" s="1"/>
  <c r="J191" i="2"/>
  <c r="L191" i="2" s="1"/>
  <c r="J193" i="2"/>
  <c r="L193" i="2" s="1"/>
  <c r="J195" i="2"/>
  <c r="L195" i="2" s="1"/>
  <c r="J196" i="2"/>
  <c r="L196" i="2" s="1"/>
  <c r="J197" i="2"/>
  <c r="L197" i="2" s="1"/>
  <c r="J198" i="2"/>
  <c r="L198" i="2" s="1"/>
  <c r="J199" i="2"/>
  <c r="L199" i="2" s="1"/>
  <c r="J200" i="2"/>
  <c r="L200" i="2" s="1"/>
  <c r="J202" i="2"/>
  <c r="L202" i="2" s="1"/>
  <c r="J203" i="2"/>
  <c r="L203" i="2" s="1"/>
  <c r="J204" i="2"/>
  <c r="L204" i="2" s="1"/>
  <c r="J205" i="2"/>
  <c r="L205" i="2" s="1"/>
  <c r="J206" i="2"/>
  <c r="L206" i="2" s="1"/>
  <c r="J207" i="2"/>
  <c r="L207" i="2" s="1"/>
  <c r="J209" i="2"/>
  <c r="L209" i="2" s="1"/>
  <c r="J210" i="2"/>
  <c r="L210" i="2" s="1"/>
  <c r="J211" i="2"/>
  <c r="L211" i="2" s="1"/>
  <c r="J212" i="2"/>
  <c r="L212" i="2" s="1"/>
  <c r="J215" i="2"/>
  <c r="L215" i="2" s="1"/>
  <c r="J216" i="2"/>
  <c r="L216" i="2" s="1"/>
  <c r="J217" i="2"/>
  <c r="L217" i="2" s="1"/>
  <c r="J218" i="2"/>
  <c r="L218" i="2" s="1"/>
  <c r="J219" i="2"/>
  <c r="L219" i="2" s="1"/>
  <c r="J220" i="2"/>
  <c r="L220" i="2" s="1"/>
  <c r="J221" i="2"/>
  <c r="L221" i="2" s="1"/>
  <c r="J222" i="2"/>
  <c r="L222" i="2" s="1"/>
  <c r="J224" i="2"/>
  <c r="L224" i="2" s="1"/>
  <c r="J225" i="2"/>
  <c r="L225" i="2" s="1"/>
  <c r="J226" i="2"/>
  <c r="L226" i="2" s="1"/>
  <c r="J227" i="2"/>
  <c r="L227" i="2" s="1"/>
  <c r="J230" i="2"/>
  <c r="L230" i="2" s="1"/>
  <c r="J231" i="2"/>
  <c r="L231" i="2" s="1"/>
  <c r="J232" i="2"/>
  <c r="L232" i="2" s="1"/>
  <c r="J233" i="2"/>
  <c r="L233" i="2" s="1"/>
  <c r="J234" i="2"/>
  <c r="L234" i="2" s="1"/>
  <c r="J236" i="2"/>
  <c r="L236" i="2" s="1"/>
  <c r="J237" i="2"/>
  <c r="L237" i="2" s="1"/>
  <c r="J238" i="2"/>
  <c r="L238" i="2" s="1"/>
  <c r="J240" i="2"/>
  <c r="L240" i="2" s="1"/>
  <c r="J241" i="2"/>
  <c r="L241" i="2" s="1"/>
  <c r="J242" i="2"/>
  <c r="L242" i="2" s="1"/>
  <c r="J244" i="2"/>
  <c r="L244" i="2" s="1"/>
  <c r="J245" i="2"/>
  <c r="L245" i="2" s="1"/>
  <c r="J246" i="2"/>
  <c r="L246" i="2" s="1"/>
  <c r="J247" i="2"/>
  <c r="L247" i="2" s="1"/>
  <c r="J249" i="2"/>
  <c r="L249" i="2" s="1"/>
  <c r="J250" i="2"/>
  <c r="L250" i="2" s="1"/>
  <c r="J251" i="2"/>
  <c r="L251" i="2" s="1"/>
  <c r="J253" i="2"/>
  <c r="L253" i="2" s="1"/>
  <c r="J254" i="2"/>
  <c r="L254" i="2" s="1"/>
  <c r="J256" i="2"/>
  <c r="L256" i="2" s="1"/>
  <c r="J257" i="2"/>
  <c r="L257" i="2" s="1"/>
  <c r="J259" i="2"/>
  <c r="L259" i="2" s="1"/>
  <c r="J260" i="2"/>
  <c r="L260" i="2" s="1"/>
  <c r="J261" i="2"/>
  <c r="L261" i="2" s="1"/>
  <c r="J262" i="2"/>
  <c r="L262" i="2" s="1"/>
  <c r="J263" i="2"/>
  <c r="L263" i="2" s="1"/>
  <c r="J265" i="2"/>
  <c r="L265" i="2" s="1"/>
  <c r="J266" i="2"/>
  <c r="L266" i="2" s="1"/>
  <c r="J268" i="2"/>
  <c r="L268" i="2" s="1"/>
  <c r="J269" i="2"/>
  <c r="L269" i="2" s="1"/>
  <c r="J270" i="2"/>
  <c r="L270" i="2" s="1"/>
  <c r="J271" i="2"/>
  <c r="L271" i="2" s="1"/>
  <c r="J272" i="2"/>
  <c r="L272" i="2" s="1"/>
  <c r="J274" i="2"/>
  <c r="L274" i="2" s="1"/>
  <c r="J275" i="2"/>
  <c r="L275" i="2" s="1"/>
  <c r="J276" i="2"/>
  <c r="L276" i="2" s="1"/>
  <c r="J277" i="2"/>
  <c r="L277" i="2" s="1"/>
  <c r="J279" i="2"/>
  <c r="L279" i="2" s="1"/>
  <c r="J280" i="2"/>
  <c r="L280" i="2" s="1"/>
  <c r="J281" i="2"/>
  <c r="L281" i="2" s="1"/>
  <c r="J282" i="2"/>
  <c r="L282" i="2" s="1"/>
  <c r="J283" i="2"/>
  <c r="L283" i="2" s="1"/>
  <c r="J284" i="2"/>
  <c r="L284" i="2" s="1"/>
  <c r="J286" i="2"/>
  <c r="L286" i="2" s="1"/>
  <c r="J287" i="2"/>
  <c r="L287" i="2" s="1"/>
  <c r="J289" i="2"/>
  <c r="L289" i="2" s="1"/>
  <c r="J290" i="2"/>
  <c r="L290" i="2" s="1"/>
  <c r="J292" i="2"/>
  <c r="L292" i="2" s="1"/>
  <c r="J293" i="2"/>
  <c r="L293" i="2" s="1"/>
  <c r="J294" i="2"/>
  <c r="L294" i="2" s="1"/>
  <c r="J295" i="2"/>
  <c r="L295" i="2" s="1"/>
  <c r="J297" i="2"/>
  <c r="L297" i="2" s="1"/>
  <c r="J298" i="2"/>
  <c r="L298" i="2" s="1"/>
  <c r="J299" i="2"/>
  <c r="L299" i="2" s="1"/>
  <c r="J300" i="2"/>
  <c r="L300" i="2" s="1"/>
  <c r="J303" i="2"/>
  <c r="L303" i="2" s="1"/>
  <c r="J304" i="2"/>
  <c r="L304" i="2" s="1"/>
  <c r="J306" i="2"/>
  <c r="L306" i="2" s="1"/>
  <c r="J307" i="2"/>
  <c r="L307" i="2" s="1"/>
  <c r="J309" i="2"/>
  <c r="L309" i="2" s="1"/>
  <c r="J310" i="2"/>
  <c r="L310" i="2" s="1"/>
  <c r="J311" i="2"/>
  <c r="L311" i="2" s="1"/>
  <c r="J312" i="2"/>
  <c r="L312" i="2" s="1"/>
  <c r="J313" i="2"/>
  <c r="L313" i="2" s="1"/>
  <c r="J316" i="2"/>
  <c r="L316" i="2" s="1"/>
  <c r="J317" i="2"/>
  <c r="L317" i="2" s="1"/>
  <c r="J318" i="2"/>
  <c r="L318" i="2" s="1"/>
  <c r="J319" i="2"/>
  <c r="L319" i="2" s="1"/>
  <c r="J320" i="2"/>
  <c r="L320" i="2" s="1"/>
  <c r="J321" i="2"/>
  <c r="L321" i="2" s="1"/>
  <c r="J322" i="2"/>
  <c r="L322" i="2" s="1"/>
  <c r="J323" i="2"/>
  <c r="L323" i="2" s="1"/>
  <c r="J324" i="2"/>
  <c r="L324" i="2" s="1"/>
  <c r="J325" i="2"/>
  <c r="L325" i="2" s="1"/>
  <c r="J326" i="2"/>
  <c r="L326" i="2" s="1"/>
  <c r="J327" i="2"/>
  <c r="L327" i="2" s="1"/>
  <c r="J329" i="2"/>
  <c r="L329" i="2" s="1"/>
  <c r="J330" i="2"/>
  <c r="L330" i="2" s="1"/>
  <c r="J331" i="2"/>
  <c r="L331" i="2" s="1"/>
  <c r="J332" i="2"/>
  <c r="L332" i="2" s="1"/>
  <c r="J333" i="2"/>
  <c r="L333" i="2" s="1"/>
  <c r="J334" i="2"/>
  <c r="L334" i="2" s="1"/>
  <c r="J335" i="2"/>
  <c r="L335" i="2" s="1"/>
  <c r="J336" i="2"/>
  <c r="L336" i="2" s="1"/>
  <c r="J337" i="2"/>
  <c r="L337" i="2" s="1"/>
  <c r="J338" i="2"/>
  <c r="L338" i="2" s="1"/>
  <c r="J339" i="2"/>
  <c r="L339" i="2" s="1"/>
  <c r="J340" i="2"/>
  <c r="L340" i="2" s="1"/>
  <c r="J341" i="2"/>
  <c r="L341" i="2" s="1"/>
  <c r="J342" i="2"/>
  <c r="L342" i="2" s="1"/>
  <c r="J343" i="2"/>
  <c r="L343" i="2" s="1"/>
  <c r="J344" i="2"/>
  <c r="L344" i="2" s="1"/>
  <c r="J345" i="2"/>
  <c r="L345" i="2" s="1"/>
  <c r="J346" i="2"/>
  <c r="L346" i="2" s="1"/>
  <c r="J14" i="2"/>
  <c r="L14" i="2" s="1"/>
  <c r="L5" i="2" l="1"/>
  <c r="L4" i="2"/>
  <c r="L6" i="2" l="1"/>
  <c r="L8" i="2" s="1"/>
  <c r="L9" i="2" s="1"/>
  <c r="L10" i="2" s="1"/>
</calcChain>
</file>

<file path=xl/sharedStrings.xml><?xml version="1.0" encoding="utf-8"?>
<sst xmlns="http://schemas.openxmlformats.org/spreadsheetml/2006/main" count="945" uniqueCount="390">
  <si>
    <t>EAN</t>
  </si>
  <si>
    <t>JET TOP FINISH</t>
  </si>
  <si>
    <t>Jet Bloc Top Finish Warm</t>
  </si>
  <si>
    <t>Wax</t>
  </si>
  <si>
    <t>Jet Bloc Top Finish Mid</t>
  </si>
  <si>
    <t>Jet Bloc Top Finish Cold</t>
  </si>
  <si>
    <t>Jet Liquid Top Finish Warm 70ml</t>
  </si>
  <si>
    <t>Jet Liquid Top Finish  Mid 70ml</t>
  </si>
  <si>
    <t>Jet Liquid Top Finish Cold 70ml</t>
  </si>
  <si>
    <t>Jet Powder Top Finish Warm 30g</t>
  </si>
  <si>
    <t>Jet Powder Top Finish Mid 30g</t>
  </si>
  <si>
    <t>Jet Powder Top Finish Cold 30g</t>
  </si>
  <si>
    <t>PERFORMANCE WAX</t>
  </si>
  <si>
    <t>High Performance Warm 120g</t>
  </si>
  <si>
    <t>High Performance Warm 40g</t>
  </si>
  <si>
    <t>High Performance Universal 120g</t>
  </si>
  <si>
    <t>High Performance Universal 40g</t>
  </si>
  <si>
    <t>High Performance Cold 120g</t>
  </si>
  <si>
    <t>High Performance Cold 40g</t>
  </si>
  <si>
    <t>X-Cold Powder 50g</t>
  </si>
  <si>
    <t>High Performance Liquid Paraffin blue 125ml</t>
  </si>
  <si>
    <t>High Performance Liquid Paraffin red 125ml</t>
  </si>
  <si>
    <t>High Performance Liquid Paraffin yellow 125ml</t>
  </si>
  <si>
    <t>Performance blue 120g</t>
  </si>
  <si>
    <t>Performance blue 40g</t>
  </si>
  <si>
    <t>Performance red 120g</t>
  </si>
  <si>
    <t>Performance red 40g</t>
  </si>
  <si>
    <t>Performance yellow 120g</t>
  </si>
  <si>
    <t>Performance yellow 40g</t>
  </si>
  <si>
    <t>Performance  Liquid Red 100ml</t>
  </si>
  <si>
    <t>Performance  Liquid Yellow 100ml</t>
  </si>
  <si>
    <t>Performance Liquid Blue 100ml</t>
  </si>
  <si>
    <t>RS Premix 1916 960g</t>
  </si>
  <si>
    <t>RS Premix 1916 Granulat 5kg</t>
  </si>
  <si>
    <t>RS Premix 1916 Wipe &amp; Brush 1000ml</t>
  </si>
  <si>
    <t>Performance Paste Black 75g</t>
  </si>
  <si>
    <t>Base Performance Yellow 120g</t>
  </si>
  <si>
    <t>Base Performance Red 120g</t>
  </si>
  <si>
    <t>Base Performance Blue 120g</t>
  </si>
  <si>
    <t>Base Performance Yellow 960g</t>
  </si>
  <si>
    <t>Base Performance Blue 960g</t>
  </si>
  <si>
    <t>Base Performance Red 960g</t>
  </si>
  <si>
    <t>Base Performance Liquid Paraffin Blue 100ml</t>
  </si>
  <si>
    <t>Base Performance Liquid Paraffin Red 100ml</t>
  </si>
  <si>
    <t>Base Performance Liquid Paraffin Yellow 100ml</t>
  </si>
  <si>
    <t>Base Performance Gliding Kit</t>
  </si>
  <si>
    <t>NATURAL WAX</t>
  </si>
  <si>
    <t>Natural Speed Blue 120g</t>
  </si>
  <si>
    <t>Natural Speed Blue 40g</t>
  </si>
  <si>
    <t>Natural Speed Red 120g</t>
  </si>
  <si>
    <t>Natural Speed Red 40g</t>
  </si>
  <si>
    <t>Natural Speed Yellow 120g</t>
  </si>
  <si>
    <t>Natural Speed Yellow 40g</t>
  </si>
  <si>
    <t>Natural Wax 120g</t>
  </si>
  <si>
    <t>Natural Wax 40g</t>
  </si>
  <si>
    <t>31</t>
  </si>
  <si>
    <t>Ski-Touring Kit</t>
  </si>
  <si>
    <t>ALL IN ONE WAX</t>
  </si>
  <si>
    <t>All-in-One Universal 120g</t>
  </si>
  <si>
    <t>All-In-One Wipe&amp;Brush 250ml</t>
  </si>
  <si>
    <t xml:space="preserve">All-In-One Wipe &amp; Brush 1000ml
</t>
  </si>
  <si>
    <t>All-In-One Wipe &amp; Brush Kit</t>
  </si>
  <si>
    <t>EXPRESS WAX</t>
  </si>
  <si>
    <t>Express Universal Mini  75ml</t>
  </si>
  <si>
    <t>Express Universal Pocket 100ml</t>
  </si>
  <si>
    <t>Express Universal Maxi 200ml</t>
  </si>
  <si>
    <t>Express Paste Wax 75ml</t>
  </si>
  <si>
    <t>Express Grip &amp; Glide 200ml</t>
  </si>
  <si>
    <t>Express Rub On Wax 40g</t>
  </si>
  <si>
    <t xml:space="preserve">Express Grip &amp; Glide Pocket 100ml
</t>
  </si>
  <si>
    <t>Skin Ski Kit</t>
  </si>
  <si>
    <t>NORDIC WAX</t>
  </si>
  <si>
    <t>Nordic Base Wax Green 27g</t>
  </si>
  <si>
    <t>Nordic Grip Wax X-Cold 25g</t>
  </si>
  <si>
    <t>Nordic GripWax 25g Blue</t>
  </si>
  <si>
    <t>Nordic GripWax 25g Red</t>
  </si>
  <si>
    <t>Nordic GripWax 25g Yellow</t>
  </si>
  <si>
    <t>Nordic Base Klister Green 55g</t>
  </si>
  <si>
    <t>Nordic Klister Blue 55g</t>
  </si>
  <si>
    <t>Nordic Klister Red 55g</t>
  </si>
  <si>
    <t>Nordic Klister Yellow 55g</t>
  </si>
  <si>
    <t>Nordic Klister Spray Base Green 70ml</t>
  </si>
  <si>
    <t>Nordic KlisterSpray Universal 70ml</t>
  </si>
  <si>
    <t>BACKSHOP WAX</t>
  </si>
  <si>
    <t>Backshop Barwax Warm 2.5kg</t>
  </si>
  <si>
    <t>Backshop Barwax Cold 2.5kg</t>
  </si>
  <si>
    <t>Backshop Barwax Universal 2.5kg</t>
  </si>
  <si>
    <t>Backshop Barwax Molybdenum 2.5kg</t>
  </si>
  <si>
    <t>0080500003404</t>
  </si>
  <si>
    <t>Backshop Granulat Warm 5 kg</t>
  </si>
  <si>
    <t>0080500003428</t>
  </si>
  <si>
    <t>Backshop Granulat Cold 5 kg</t>
  </si>
  <si>
    <t>0080500003442</t>
  </si>
  <si>
    <t>Backshop Granulat Universal 5 kg</t>
  </si>
  <si>
    <t>Backshop Barwax Performance Universal 2.5kg</t>
  </si>
  <si>
    <t>SKIN AND TOP SHEET TUNING</t>
  </si>
  <si>
    <t>Eco Skin Proof 1000ml</t>
  </si>
  <si>
    <t>Eco Skinproof 100ml</t>
  </si>
  <si>
    <t>Skin Cleaner 1000ml</t>
  </si>
  <si>
    <t>Skin Cleaner 100ml</t>
  </si>
  <si>
    <t>Skincleaner 70ml</t>
  </si>
  <si>
    <t>Anti Ice Coating 125ml</t>
  </si>
  <si>
    <t>BASE CLEANING AN REPAIR</t>
  </si>
  <si>
    <t>Racing Base Cleaner Plus 500ml</t>
  </si>
  <si>
    <t>Racing Base Cleaner 500ml</t>
  </si>
  <si>
    <t>Waxremover HC3 250ml</t>
  </si>
  <si>
    <t>Waxremover HC3 500ml</t>
  </si>
  <si>
    <t>Waxremover HC3 2500ml</t>
  </si>
  <si>
    <t>Gel Clean Spray HC3 250ml</t>
  </si>
  <si>
    <t>Base Tex 20x0,15m</t>
  </si>
  <si>
    <t>Tools</t>
  </si>
  <si>
    <t>World Cup Polishing Cloth</t>
  </si>
  <si>
    <t>0080500000052</t>
  </si>
  <si>
    <t>Pump-Up Sprayer</t>
  </si>
  <si>
    <t>Ski Base Repair Kit</t>
  </si>
  <si>
    <t>Backshop Ski Base Repair Kit</t>
  </si>
  <si>
    <t>Glueing for Ski Base Repair Kit 10 pcs.</t>
  </si>
  <si>
    <t>0080500030417</t>
  </si>
  <si>
    <t>Repair Candle Transparent 6mm</t>
  </si>
  <si>
    <t>0080500030424</t>
  </si>
  <si>
    <t>Repair Candle 6mm Graphite</t>
  </si>
  <si>
    <t>HOT WAXING</t>
  </si>
  <si>
    <t>Racing Iron Mat</t>
  </si>
  <si>
    <t>T8 EU</t>
  </si>
  <si>
    <t>Wax Tray incl. lid</t>
  </si>
  <si>
    <t>Waxing  Machine 220V</t>
  </si>
  <si>
    <t>SCRAPER</t>
  </si>
  <si>
    <t>0080500019184</t>
  </si>
  <si>
    <t>Plexi Blade 3mm GS</t>
  </si>
  <si>
    <t>0080500030073</t>
  </si>
  <si>
    <t>0080500019191</t>
  </si>
  <si>
    <t>Plexi Blade 5mm GS</t>
  </si>
  <si>
    <t>0080500030080</t>
  </si>
  <si>
    <t>0080500008850</t>
  </si>
  <si>
    <t>Plexi Blade 4mm GS</t>
  </si>
  <si>
    <t>Steel Scraper Blade</t>
  </si>
  <si>
    <t>0080500026335</t>
  </si>
  <si>
    <t>Multi-Purpose Scraper</t>
  </si>
  <si>
    <t>0080500098240</t>
  </si>
  <si>
    <t>Groove Pin Nordic</t>
  </si>
  <si>
    <t>0080500030097</t>
  </si>
  <si>
    <t>World Cup Scraper Sharpener 220V</t>
  </si>
  <si>
    <t>Scraper Sharpener World Cup</t>
  </si>
  <si>
    <t>0080500019108</t>
  </si>
  <si>
    <t>Scraper Sharpener</t>
  </si>
  <si>
    <t>Fibertex Kit</t>
  </si>
  <si>
    <t>Thermo Cork</t>
  </si>
  <si>
    <t>0080500026281</t>
  </si>
  <si>
    <t>Wax Cork</t>
  </si>
  <si>
    <t>0080500009284</t>
  </si>
  <si>
    <t>Plasto Cork</t>
  </si>
  <si>
    <t>BRUSHES</t>
  </si>
  <si>
    <t>Base Brush oval Steel Wire</t>
  </si>
  <si>
    <t>Base Brush oval Copper</t>
  </si>
  <si>
    <t>Base Brush oval Nylon</t>
  </si>
  <si>
    <t>Base Brush oval Horsehair</t>
  </si>
  <si>
    <t>Base Brush Steel X-Fine</t>
  </si>
  <si>
    <t>0080500052419</t>
  </si>
  <si>
    <t>Base Brush Copper</t>
  </si>
  <si>
    <t>0080500052433</t>
  </si>
  <si>
    <t>Base Brush Nylon/Copper</t>
  </si>
  <si>
    <t>0080500052457</t>
  </si>
  <si>
    <t>Base Brush Nylon</t>
  </si>
  <si>
    <t>0080500052471</t>
  </si>
  <si>
    <t>Base Brush Horsehair</t>
  </si>
  <si>
    <t>Polishing Brush</t>
  </si>
  <si>
    <t>Polishing Brush Liquid Paraffin</t>
  </si>
  <si>
    <t>7045953390870</t>
  </si>
  <si>
    <t>Rotary Brush Steel</t>
  </si>
  <si>
    <t>7045953390887</t>
  </si>
  <si>
    <t>Rotary Brush Copper</t>
  </si>
  <si>
    <t>Rotary Brush Horsehair</t>
  </si>
  <si>
    <t>7045953390900</t>
  </si>
  <si>
    <t>Rotary Brush Nylon</t>
  </si>
  <si>
    <t>Rotary Merino Wool Roller 100</t>
  </si>
  <si>
    <t>Rotary Brush Fleece</t>
  </si>
  <si>
    <t>0080500025499</t>
  </si>
  <si>
    <t>Rotary Brush Nylon Grey for Snowboard</t>
  </si>
  <si>
    <t>Rotary Handle 100mm</t>
  </si>
  <si>
    <t>Spare Shaft 210mm</t>
  </si>
  <si>
    <t>0080500025840</t>
  </si>
  <si>
    <t>Axle for Snowboard</t>
  </si>
  <si>
    <t>STRUCTURING TOOL</t>
  </si>
  <si>
    <t>Structurite Nordic</t>
  </si>
  <si>
    <t>Structurite Roller Yellow 1 (1.5sr)</t>
  </si>
  <si>
    <t>Structurite Roller Yellow 2 (1.5sl)</t>
  </si>
  <si>
    <t>Structurite Roller Red 1 (1.0sr)</t>
  </si>
  <si>
    <t>Structurite Roller Red 2 (1.0sl)</t>
  </si>
  <si>
    <t>Structurite Roller Blue 1, (0.5sr)</t>
  </si>
  <si>
    <t>Structurite Roller Blue 2 (0.5sl)</t>
  </si>
  <si>
    <t>Structurite Nordic Kit</t>
  </si>
  <si>
    <t>Express Nordic Base Structure</t>
  </si>
  <si>
    <t>Express Nordic Base Structure Rolle Warm</t>
  </si>
  <si>
    <t>Express Nordic Base Structure Rolle Mid</t>
  </si>
  <si>
    <t>Express Nordic Base Structure Rolle Cold</t>
  </si>
  <si>
    <t>EDGE TUNING</t>
  </si>
  <si>
    <t>7045953391037</t>
  </si>
  <si>
    <t>Prisma Straight Edge</t>
  </si>
  <si>
    <t>Base Angle World Cup 0,5°</t>
  </si>
  <si>
    <t>Base Angle World Cup 0,75°</t>
  </si>
  <si>
    <t>Base Angle World Cup 1,0°</t>
  </si>
  <si>
    <t>Multi Base Angle</t>
  </si>
  <si>
    <t>Sidewall Planer World Cup</t>
  </si>
  <si>
    <t>Sidewall Planer Pro</t>
  </si>
  <si>
    <t>Sidewall Planer</t>
  </si>
  <si>
    <t>Spare Knives Radius (square)</t>
  </si>
  <si>
    <t>Spare Knives Radius 6,5 (round)</t>
  </si>
  <si>
    <t>7045953416013</t>
  </si>
  <si>
    <t>Square Blade for Sidewall Planer World Cup</t>
  </si>
  <si>
    <t>Side Angle World Cup Pro 88°</t>
  </si>
  <si>
    <t>Side Angle World Cup Pro 87°</t>
  </si>
  <si>
    <t>Side Angle World Cup Pro 86°</t>
  </si>
  <si>
    <t>Side Angle World Cup Pro 85`</t>
  </si>
  <si>
    <t>Side Angle World Cup 88°</t>
  </si>
  <si>
    <t>Side Angle World Cup 87°</t>
  </si>
  <si>
    <t>Side Angle World Cup 86°</t>
  </si>
  <si>
    <t>0080500098233</t>
  </si>
  <si>
    <t>Edge Angle Pro Clamp</t>
  </si>
  <si>
    <t>Edge Angle Screw Clamp</t>
  </si>
  <si>
    <t>Edge Tuner Pro</t>
  </si>
  <si>
    <t>Edge Tuner</t>
  </si>
  <si>
    <t>Edge Tuner World Cup, 220V(EU)</t>
  </si>
  <si>
    <t>Diamond Disc Coarse</t>
  </si>
  <si>
    <t>Diamond Disc Medium</t>
  </si>
  <si>
    <t>Diamond Disc Fine</t>
  </si>
  <si>
    <t>Diamond Disc Extra Fine</t>
  </si>
  <si>
    <t>Ceramic Edge Tuner World Cup</t>
  </si>
  <si>
    <t>Ceramic Stone</t>
  </si>
  <si>
    <t>Ergo Race</t>
  </si>
  <si>
    <t>Ergo Race File 80mm</t>
  </si>
  <si>
    <t>Ergo Race Kit</t>
  </si>
  <si>
    <t>Spare Diamond Coarse</t>
  </si>
  <si>
    <t>Spare Diamond Fine</t>
  </si>
  <si>
    <t>Express Tuner Kit</t>
  </si>
  <si>
    <t>Express Tune File 40mm</t>
  </si>
  <si>
    <t>7045953390993</t>
  </si>
  <si>
    <t>Express Speed Diamond 88°/87°</t>
  </si>
  <si>
    <t>World Cup File Chrome 100 mm Medium Fine</t>
  </si>
  <si>
    <t>World Cup File Chrome 100 mm Fine</t>
  </si>
  <si>
    <t>WC File Chrome S/150mm</t>
  </si>
  <si>
    <t>0080500004814</t>
  </si>
  <si>
    <t>WC File Chrome M/200mm</t>
  </si>
  <si>
    <t>0080500009260</t>
  </si>
  <si>
    <t>Base File Radial 100mm</t>
  </si>
  <si>
    <t>0080500067970</t>
  </si>
  <si>
    <t>Base File Radial 300mm</t>
  </si>
  <si>
    <t>7045953390863</t>
  </si>
  <si>
    <t>File Brush</t>
  </si>
  <si>
    <t>Universal Edge Grinder</t>
  </si>
  <si>
    <t>Toko Diamond File WC Coarse 200</t>
  </si>
  <si>
    <t>Toko Diamond File WC M 400</t>
  </si>
  <si>
    <t>Toko Diamond File WC Fine 600</t>
  </si>
  <si>
    <t>Toko Diamond File WC Extra Fine 1000</t>
  </si>
  <si>
    <t>Toko Diamond File Coarse</t>
  </si>
  <si>
    <t>Toko Diamond File Medium</t>
  </si>
  <si>
    <t>Toko Diamond File Fine</t>
  </si>
  <si>
    <t>Edge Grinding Rubber</t>
  </si>
  <si>
    <t>WAXING TABLES</t>
  </si>
  <si>
    <t>Workbench 110x50cm</t>
  </si>
  <si>
    <t>Storage Tray</t>
  </si>
  <si>
    <t>7045953391013</t>
  </si>
  <si>
    <t>Working Bench Bag</t>
  </si>
  <si>
    <t>Workbench small</t>
  </si>
  <si>
    <t>7045953418338</t>
  </si>
  <si>
    <t>7045953418345</t>
  </si>
  <si>
    <t>Wastebag Holder</t>
  </si>
  <si>
    <t>Ski Holder</t>
  </si>
  <si>
    <t>Clamps for Cross Country Profile</t>
  </si>
  <si>
    <t>FIXATION VISES</t>
  </si>
  <si>
    <t>Cross Country Profile</t>
  </si>
  <si>
    <t>Legs for Cross Country Profile</t>
  </si>
  <si>
    <t>Ski Vise Nordic World Cup</t>
  </si>
  <si>
    <t>Ski Vise Nordic</t>
  </si>
  <si>
    <t>Universal Adapter, Ski Vise W.cup</t>
  </si>
  <si>
    <t>Ski Vise World Cup</t>
  </si>
  <si>
    <t>Ski Vise Race</t>
  </si>
  <si>
    <t>Ski Vise Express</t>
  </si>
  <si>
    <t>Ski Vise Freeride</t>
  </si>
  <si>
    <t>Express BC Ski Vise Centerpiece</t>
  </si>
  <si>
    <t>Board Grip</t>
  </si>
  <si>
    <t>Backshop Mounting Support</t>
  </si>
  <si>
    <t>ACCESSORIES</t>
  </si>
  <si>
    <t>Ski Tie Nordic (Display 24 pcs)</t>
  </si>
  <si>
    <t>24 pcs</t>
  </si>
  <si>
    <t>Ski Clip Alpine  (Dispaly 36 pcs)</t>
  </si>
  <si>
    <t>36 pcs</t>
  </si>
  <si>
    <t>Ski Clip Freeride (Display 50 pcs)</t>
  </si>
  <si>
    <t>50 pcs</t>
  </si>
  <si>
    <t>Toko RS-Skiholder Belt</t>
  </si>
  <si>
    <t>Express Ski Touring Strap</t>
  </si>
  <si>
    <t>Backshop Apron</t>
  </si>
  <si>
    <t>Stopper Band 4 pcs.</t>
  </si>
  <si>
    <t>Stopper Band, 200 pcs</t>
  </si>
  <si>
    <t>Pocket Driver</t>
  </si>
  <si>
    <t>0080500010006</t>
  </si>
  <si>
    <t>Snowthermometer +40/-35C</t>
  </si>
  <si>
    <t>Digital Snowthermometer</t>
  </si>
  <si>
    <t>0080500070086</t>
  </si>
  <si>
    <t>Masking Tape white</t>
  </si>
  <si>
    <t>0080500070079</t>
  </si>
  <si>
    <t>Adhesive Tape 65m x 3cm</t>
  </si>
  <si>
    <t>7045953391006</t>
  </si>
  <si>
    <t>Toko Floor Protection Foil 250 x 100cm</t>
  </si>
  <si>
    <t>7613186046132</t>
  </si>
  <si>
    <t>Drink belt Yellow</t>
  </si>
  <si>
    <t>Racing Protection Mask</t>
  </si>
  <si>
    <t>Drink belt Black</t>
  </si>
  <si>
    <t>Racing Spare Filter for Protection Mask</t>
  </si>
  <si>
    <t>eco care Textile Wash 250ml</t>
  </si>
  <si>
    <t>Care</t>
  </si>
  <si>
    <t>eco care Textile Wash refill 1000ml</t>
  </si>
  <si>
    <t>7045953283554</t>
  </si>
  <si>
    <t>eco care Textile Wash 40ml</t>
  </si>
  <si>
    <t>eco care Reactivator Syntethic Base Layer 250ml</t>
  </si>
  <si>
    <t>eco care Wool Wash 250ml</t>
  </si>
  <si>
    <t>eco care Down Wash 250ml</t>
  </si>
  <si>
    <t>care Textile Water Proof Pro 250ml</t>
  </si>
  <si>
    <t>eco care Textile Water Proof 500ml</t>
  </si>
  <si>
    <t>eco care Wash - In Water Proof 250 ml</t>
  </si>
  <si>
    <t>care Shoe Water Proof Pro 250ml</t>
  </si>
  <si>
    <t>eco care Shoe Water Proof 500ml</t>
  </si>
  <si>
    <t>care Equipment Water Proof Pro 500ml</t>
  </si>
  <si>
    <t>eco care Shoe Fresh 150ml</t>
  </si>
  <si>
    <t>eco care Leather Wax 75ml</t>
  </si>
  <si>
    <t>eco care Leather Balm 70g</t>
  </si>
  <si>
    <t>eco care Equipment Fresh 500ml</t>
  </si>
  <si>
    <t>Art Nr</t>
  </si>
  <si>
    <t xml:space="preserve">Info </t>
  </si>
  <si>
    <t>Artikelname</t>
  </si>
  <si>
    <t>PG</t>
  </si>
  <si>
    <t xml:space="preserve">Seite </t>
  </si>
  <si>
    <t>VPE</t>
  </si>
  <si>
    <t>HEK</t>
  </si>
  <si>
    <t>UVP</t>
  </si>
  <si>
    <t>c/o</t>
  </si>
  <si>
    <t>new</t>
  </si>
  <si>
    <t>CARE</t>
  </si>
  <si>
    <t>T15 Digital EU</t>
  </si>
  <si>
    <t>T25 Digital EU</t>
  </si>
  <si>
    <t>Groove Pin Nordic Backshop</t>
  </si>
  <si>
    <t>Plexi Blade 3mm Backshop GS</t>
  </si>
  <si>
    <t>Plexi Blade 5mm Backshop GS</t>
  </si>
  <si>
    <t>World Cup File Chrome S Backshop</t>
  </si>
  <si>
    <t>World Cup File M Backshop</t>
  </si>
  <si>
    <t>Express Speed Diamond 88°/87° - 12er Display</t>
  </si>
  <si>
    <t>Cross Country Profile Vise for Workb. Small</t>
  </si>
  <si>
    <t>Cross Country Profile Vise for Workb. 110x50cm</t>
  </si>
  <si>
    <t>care Duo Pack  - Textile Wash &amp; Water Proof</t>
  </si>
  <si>
    <t>Express Mini 75 ml</t>
  </si>
  <si>
    <t>Express Pocket 100ml</t>
  </si>
  <si>
    <t>Express Maxi 200ml</t>
  </si>
  <si>
    <t>Express Rub on 40g</t>
  </si>
  <si>
    <t>Express Grip &amp; Glide 100ml</t>
  </si>
  <si>
    <t>HW 24/25</t>
  </si>
  <si>
    <t>HW 24/26</t>
  </si>
  <si>
    <t>HW 24/27</t>
  </si>
  <si>
    <t>HW 24/28</t>
  </si>
  <si>
    <t>HW 24/29</t>
  </si>
  <si>
    <t>HW 24/30</t>
  </si>
  <si>
    <t>HW 24/31</t>
  </si>
  <si>
    <t>SMU</t>
  </si>
  <si>
    <t>Toko Wachskoffer Standard</t>
  </si>
  <si>
    <t>o.Abb.</t>
  </si>
  <si>
    <t>Toko Orderblock Österreich 2026/27</t>
  </si>
  <si>
    <t>Händler</t>
  </si>
  <si>
    <t>Rabatt</t>
  </si>
  <si>
    <t>%</t>
  </si>
  <si>
    <t>Summe</t>
  </si>
  <si>
    <t>PLZ / Ort</t>
  </si>
  <si>
    <t>Wachs / Tools</t>
  </si>
  <si>
    <t>E-Mail</t>
  </si>
  <si>
    <t>Sportfachhandel</t>
  </si>
  <si>
    <t>Zwischensumme</t>
  </si>
  <si>
    <t>Ansprechpartner</t>
  </si>
  <si>
    <t>Auftragsdatum</t>
  </si>
  <si>
    <t>Nettosumme</t>
  </si>
  <si>
    <t>Wunschliefertermin</t>
  </si>
  <si>
    <t>MwSt</t>
  </si>
  <si>
    <t>Außendienst</t>
  </si>
  <si>
    <t>Bruttosumme</t>
  </si>
  <si>
    <t>VO
Netto</t>
  </si>
  <si>
    <t>Menge
Stück</t>
  </si>
  <si>
    <t>Betrag
EUR</t>
  </si>
  <si>
    <t>MASCH</t>
  </si>
  <si>
    <t>EPO</t>
  </si>
  <si>
    <t>SMO</t>
  </si>
  <si>
    <t>DZB Kunde</t>
  </si>
  <si>
    <t>Intersport</t>
  </si>
  <si>
    <t>freier Handel</t>
  </si>
  <si>
    <t>NETTO PREISE - EXPRESS WAX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</si>
</sst>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/>
    </xf>
    <xf numFmtId="0" fontId="2" fillId="0" borderId="1" xfId="0" applyFont="1" applyBorder="1"/>
    <xf numFmtId="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9" fontId="1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indent="1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43" fontId="5" fillId="0" borderId="1" xfId="1" applyFont="1" applyBorder="1"/>
    <xf numFmtId="0" fontId="0" fillId="3" borderId="1" xfId="0" applyFill="1" applyBorder="1"/>
    <xf numFmtId="43" fontId="0" fillId="0" borderId="1" xfId="1" applyFont="1" applyBorder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43" fontId="2" fillId="5" borderId="1" xfId="1" applyFont="1" applyFill="1" applyBorder="1" applyAlignment="1">
      <alignment horizontal="right"/>
    </xf>
    <xf numFmtId="43" fontId="2" fillId="6" borderId="1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43" fontId="5" fillId="0" borderId="0" xfId="1" applyFont="1" applyFill="1" applyBorder="1"/>
    <xf numFmtId="43" fontId="0" fillId="0" borderId="0" xfId="1" applyFont="1" applyFill="1" applyBorder="1"/>
    <xf numFmtId="49" fontId="1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43" fontId="0" fillId="0" borderId="1" xfId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49" fontId="1" fillId="0" borderId="3" xfId="1" applyNumberFormat="1" applyFont="1" applyBorder="1" applyAlignment="1">
      <alignment horizontal="right"/>
    </xf>
    <xf numFmtId="4" fontId="2" fillId="0" borderId="3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" fontId="0" fillId="0" borderId="3" xfId="0" applyNumberFormat="1" applyBorder="1" applyAlignment="1">
      <alignment horizontal="left"/>
    </xf>
    <xf numFmtId="43" fontId="5" fillId="0" borderId="3" xfId="1" applyFont="1" applyBorder="1"/>
    <xf numFmtId="0" fontId="0" fillId="3" borderId="3" xfId="0" applyFill="1" applyBorder="1"/>
    <xf numFmtId="43" fontId="0" fillId="0" borderId="3" xfId="1" applyFont="1" applyBorder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2" xfId="0" applyBorder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right" vertical="center"/>
    </xf>
    <xf numFmtId="0" fontId="4" fillId="2" borderId="6" xfId="0" applyFont="1" applyFill="1" applyBorder="1"/>
    <xf numFmtId="0" fontId="4" fillId="2" borderId="7" xfId="0" applyFont="1" applyFill="1" applyBorder="1"/>
    <xf numFmtId="0" fontId="11" fillId="0" borderId="0" xfId="0" applyFont="1"/>
    <xf numFmtId="49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2" fillId="4" borderId="1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indent="1"/>
    </xf>
    <xf numFmtId="43" fontId="2" fillId="0" borderId="1" xfId="1" applyFont="1" applyBorder="1" applyAlignment="1">
      <alignment horizontal="right"/>
    </xf>
  </cellXfs>
  <cellStyles count="2">
    <cellStyle name="Komma" xfId="1" builtinId="3"/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0718C-23A4-4060-9ED5-583BEEF3C671}">
  <dimension ref="A1:L390"/>
  <sheetViews>
    <sheetView tabSelected="1" topLeftCell="A82" zoomScaleNormal="100" zoomScaleSheetLayoutView="150" workbookViewId="0">
      <selection activeCell="N7" sqref="N7"/>
    </sheetView>
  </sheetViews>
  <sheetFormatPr baseColWidth="10" defaultRowHeight="15" x14ac:dyDescent="0.25"/>
  <cols>
    <col min="1" max="1" width="9" bestFit="1" customWidth="1"/>
    <col min="2" max="2" width="9.28515625" bestFit="1" customWidth="1"/>
    <col min="3" max="3" width="14" bestFit="1" customWidth="1"/>
    <col min="4" max="4" width="41" bestFit="1" customWidth="1"/>
    <col min="5" max="5" width="6.5703125" customWidth="1"/>
    <col min="6" max="6" width="8.140625" bestFit="1" customWidth="1"/>
    <col min="7" max="7" width="7.5703125" style="6" bestFit="1" customWidth="1"/>
    <col min="8" max="8" width="8.7109375" style="9" customWidth="1"/>
    <col min="9" max="9" width="8.7109375" style="9" bestFit="1" customWidth="1"/>
    <col min="10" max="10" width="7.85546875" bestFit="1" customWidth="1"/>
    <col min="11" max="11" width="7" bestFit="1" customWidth="1"/>
    <col min="12" max="12" width="10.28515625" bestFit="1" customWidth="1"/>
    <col min="13" max="13" width="30" bestFit="1" customWidth="1"/>
  </cols>
  <sheetData>
    <row r="1" spans="1:12" ht="26.25" x14ac:dyDescent="0.4">
      <c r="A1" s="78" t="s">
        <v>363</v>
      </c>
      <c r="B1" s="78"/>
      <c r="C1" s="78"/>
      <c r="D1" s="78"/>
      <c r="E1" s="79"/>
      <c r="F1" s="79"/>
      <c r="G1" s="79"/>
      <c r="H1" s="79"/>
      <c r="I1" s="79"/>
    </row>
    <row r="2" spans="1:12" ht="26.25" x14ac:dyDescent="0.4">
      <c r="A2" s="14"/>
      <c r="B2" s="14"/>
      <c r="C2" s="14"/>
      <c r="D2" s="14"/>
      <c r="E2" s="15"/>
      <c r="F2" s="15"/>
      <c r="G2" s="15"/>
      <c r="H2" s="15"/>
      <c r="I2" s="15"/>
    </row>
    <row r="3" spans="1:12" x14ac:dyDescent="0.25">
      <c r="A3" s="23"/>
      <c r="B3" s="72" t="s">
        <v>364</v>
      </c>
      <c r="C3" s="72"/>
      <c r="D3" s="73"/>
      <c r="E3" s="73"/>
      <c r="F3" s="73"/>
      <c r="G3" s="73"/>
      <c r="H3"/>
      <c r="I3" s="80" t="s">
        <v>365</v>
      </c>
      <c r="J3" s="80"/>
      <c r="K3" s="24" t="s">
        <v>366</v>
      </c>
      <c r="L3" s="25" t="s">
        <v>367</v>
      </c>
    </row>
    <row r="4" spans="1:12" x14ac:dyDescent="0.25">
      <c r="A4" s="23"/>
      <c r="B4" s="72" t="s">
        <v>368</v>
      </c>
      <c r="C4" s="72"/>
      <c r="D4" s="73"/>
      <c r="E4" s="73"/>
      <c r="F4" s="73"/>
      <c r="G4" s="73"/>
      <c r="H4"/>
      <c r="I4" s="77" t="s">
        <v>369</v>
      </c>
      <c r="J4" s="77"/>
      <c r="K4" s="26">
        <v>0.12</v>
      </c>
      <c r="L4" s="27">
        <f>SUM(L13:L357)</f>
        <v>0</v>
      </c>
    </row>
    <row r="5" spans="1:12" x14ac:dyDescent="0.25">
      <c r="A5" s="23"/>
      <c r="B5" s="72" t="s">
        <v>370</v>
      </c>
      <c r="C5" s="72"/>
      <c r="D5" s="73"/>
      <c r="E5" s="73"/>
      <c r="F5" s="73"/>
      <c r="G5" s="73"/>
      <c r="H5"/>
      <c r="I5" s="77" t="s">
        <v>309</v>
      </c>
      <c r="J5" s="77"/>
      <c r="K5" s="26">
        <v>0.15</v>
      </c>
      <c r="L5" s="27">
        <f>SUM(L362:L378)</f>
        <v>0</v>
      </c>
    </row>
    <row r="6" spans="1:12" x14ac:dyDescent="0.25">
      <c r="A6" s="23"/>
      <c r="B6" s="72" t="s">
        <v>371</v>
      </c>
      <c r="C6" s="72"/>
      <c r="D6" s="73"/>
      <c r="E6" s="73"/>
      <c r="F6" s="73"/>
      <c r="G6" s="73"/>
      <c r="H6"/>
      <c r="I6" s="75" t="s">
        <v>372</v>
      </c>
      <c r="J6" s="75"/>
      <c r="K6" s="75"/>
      <c r="L6" s="28">
        <f>SUM(L4:L5)</f>
        <v>0</v>
      </c>
    </row>
    <row r="7" spans="1:12" x14ac:dyDescent="0.25">
      <c r="A7" s="23"/>
      <c r="B7" s="72" t="s">
        <v>373</v>
      </c>
      <c r="C7" s="72"/>
      <c r="D7" s="73"/>
      <c r="E7" s="73"/>
      <c r="F7" s="73"/>
      <c r="G7" s="73"/>
      <c r="H7"/>
      <c r="I7" s="76"/>
      <c r="J7" s="76"/>
      <c r="K7" s="76"/>
      <c r="L7" s="29"/>
    </row>
    <row r="8" spans="1:12" x14ac:dyDescent="0.25">
      <c r="A8" s="23"/>
      <c r="B8" s="72" t="s">
        <v>374</v>
      </c>
      <c r="C8" s="72"/>
      <c r="D8" s="73"/>
      <c r="E8" s="73"/>
      <c r="F8" s="73"/>
      <c r="G8" s="73"/>
      <c r="H8"/>
      <c r="I8" s="74" t="s">
        <v>375</v>
      </c>
      <c r="J8" s="74"/>
      <c r="K8" s="74"/>
      <c r="L8" s="28">
        <f>L6</f>
        <v>0</v>
      </c>
    </row>
    <row r="9" spans="1:12" x14ac:dyDescent="0.25">
      <c r="A9" s="23"/>
      <c r="B9" s="72" t="s">
        <v>376</v>
      </c>
      <c r="C9" s="72"/>
      <c r="D9" s="73"/>
      <c r="E9" s="73"/>
      <c r="F9" s="73"/>
      <c r="G9" s="73"/>
      <c r="H9"/>
      <c r="I9" s="74" t="s">
        <v>377</v>
      </c>
      <c r="J9" s="74"/>
      <c r="K9" s="74"/>
      <c r="L9" s="29">
        <f>L8*0.2</f>
        <v>0</v>
      </c>
    </row>
    <row r="10" spans="1:12" x14ac:dyDescent="0.25">
      <c r="A10" s="23"/>
      <c r="B10" s="72" t="s">
        <v>378</v>
      </c>
      <c r="C10" s="72"/>
      <c r="D10" s="73"/>
      <c r="E10" s="73"/>
      <c r="F10" s="73"/>
      <c r="G10" s="73"/>
      <c r="H10"/>
      <c r="I10" s="74" t="s">
        <v>379</v>
      </c>
      <c r="J10" s="74"/>
      <c r="K10" s="74"/>
      <c r="L10" s="28">
        <f>L8+L9</f>
        <v>0</v>
      </c>
    </row>
    <row r="12" spans="1:12" s="5" customFormat="1" ht="30.75" thickBot="1" x14ac:dyDescent="0.3">
      <c r="A12" s="42" t="s">
        <v>326</v>
      </c>
      <c r="B12" s="42" t="s">
        <v>327</v>
      </c>
      <c r="C12" s="42" t="s">
        <v>0</v>
      </c>
      <c r="D12" s="42" t="s">
        <v>328</v>
      </c>
      <c r="E12" s="42" t="s">
        <v>329</v>
      </c>
      <c r="F12" s="43" t="s">
        <v>330</v>
      </c>
      <c r="G12" s="43" t="s">
        <v>331</v>
      </c>
      <c r="H12" s="44" t="s">
        <v>332</v>
      </c>
      <c r="I12" s="44" t="s">
        <v>333</v>
      </c>
      <c r="J12" s="49" t="s">
        <v>380</v>
      </c>
      <c r="K12" s="50" t="s">
        <v>381</v>
      </c>
      <c r="L12" s="51" t="s">
        <v>382</v>
      </c>
    </row>
    <row r="13" spans="1:12" ht="15.75" thickBot="1" x14ac:dyDescent="0.3">
      <c r="A13" s="56"/>
      <c r="B13" s="57"/>
      <c r="C13" s="58"/>
      <c r="D13" s="60" t="s">
        <v>1</v>
      </c>
      <c r="E13" s="56"/>
      <c r="F13" s="61"/>
      <c r="G13" s="61"/>
      <c r="H13" s="61"/>
      <c r="I13" s="61"/>
      <c r="J13" s="62"/>
      <c r="K13" s="62"/>
      <c r="L13" s="63"/>
    </row>
    <row r="14" spans="1:12" x14ac:dyDescent="0.25">
      <c r="A14" s="46">
        <v>5505030</v>
      </c>
      <c r="B14" s="45" t="s">
        <v>335</v>
      </c>
      <c r="C14" s="52">
        <v>7045953341407</v>
      </c>
      <c r="D14" s="45" t="s">
        <v>2</v>
      </c>
      <c r="E14" s="45" t="s">
        <v>3</v>
      </c>
      <c r="F14" s="46">
        <v>13</v>
      </c>
      <c r="G14" s="47">
        <v>1</v>
      </c>
      <c r="H14" s="48">
        <v>74.36</v>
      </c>
      <c r="I14" s="48">
        <v>145</v>
      </c>
      <c r="J14" s="53">
        <f>H14*(1-$K$4)</f>
        <v>65.436800000000005</v>
      </c>
      <c r="K14" s="54"/>
      <c r="L14" s="55">
        <f>K14*J14</f>
        <v>0</v>
      </c>
    </row>
    <row r="15" spans="1:12" x14ac:dyDescent="0.25">
      <c r="A15" s="3">
        <v>5505031</v>
      </c>
      <c r="B15" s="4" t="s">
        <v>335</v>
      </c>
      <c r="C15" s="2">
        <v>7045953336588</v>
      </c>
      <c r="D15" s="4" t="s">
        <v>4</v>
      </c>
      <c r="E15" s="4" t="s">
        <v>3</v>
      </c>
      <c r="F15" s="3">
        <v>13</v>
      </c>
      <c r="G15" s="13">
        <v>1</v>
      </c>
      <c r="H15" s="11">
        <v>74.36</v>
      </c>
      <c r="I15" s="11">
        <v>145</v>
      </c>
      <c r="J15" s="19">
        <f t="shared" ref="J15:J78" si="0">H15*(1-$K$4)</f>
        <v>65.436800000000005</v>
      </c>
      <c r="K15" s="20"/>
      <c r="L15" s="21">
        <f t="shared" ref="L15:L78" si="1">K15*J15</f>
        <v>0</v>
      </c>
    </row>
    <row r="16" spans="1:12" x14ac:dyDescent="0.25">
      <c r="A16" s="3">
        <v>5505032</v>
      </c>
      <c r="B16" s="4" t="s">
        <v>335</v>
      </c>
      <c r="C16" s="2">
        <v>7045953341414</v>
      </c>
      <c r="D16" s="4" t="s">
        <v>5</v>
      </c>
      <c r="E16" s="4" t="s">
        <v>3</v>
      </c>
      <c r="F16" s="3">
        <v>13</v>
      </c>
      <c r="G16" s="13">
        <v>1</v>
      </c>
      <c r="H16" s="11">
        <v>74.36</v>
      </c>
      <c r="I16" s="11">
        <v>145</v>
      </c>
      <c r="J16" s="19">
        <f t="shared" si="0"/>
        <v>65.436800000000005</v>
      </c>
      <c r="K16" s="20"/>
      <c r="L16" s="21">
        <f t="shared" si="1"/>
        <v>0</v>
      </c>
    </row>
    <row r="17" spans="1:12" x14ac:dyDescent="0.25">
      <c r="A17" s="3"/>
      <c r="B17" s="4"/>
      <c r="C17" s="2"/>
      <c r="D17" s="4"/>
      <c r="E17" s="4"/>
      <c r="F17" s="3"/>
      <c r="G17" s="38"/>
      <c r="H17" s="39"/>
      <c r="I17" s="39"/>
      <c r="J17" s="40"/>
      <c r="K17" s="4"/>
      <c r="L17" s="41"/>
    </row>
    <row r="18" spans="1:12" x14ac:dyDescent="0.25">
      <c r="A18" s="3">
        <v>5503007</v>
      </c>
      <c r="B18" s="4" t="s">
        <v>334</v>
      </c>
      <c r="C18" s="2">
        <v>7045953025857</v>
      </c>
      <c r="D18" s="4" t="s">
        <v>6</v>
      </c>
      <c r="E18" s="4" t="s">
        <v>3</v>
      </c>
      <c r="F18" s="3">
        <v>14</v>
      </c>
      <c r="G18" s="13">
        <v>12</v>
      </c>
      <c r="H18" s="11">
        <v>66.67</v>
      </c>
      <c r="I18" s="11">
        <v>130</v>
      </c>
      <c r="J18" s="19">
        <f t="shared" si="0"/>
        <v>58.669600000000003</v>
      </c>
      <c r="K18" s="20"/>
      <c r="L18" s="21">
        <f t="shared" si="1"/>
        <v>0</v>
      </c>
    </row>
    <row r="19" spans="1:12" x14ac:dyDescent="0.25">
      <c r="A19" s="3">
        <v>5503008</v>
      </c>
      <c r="B19" s="4" t="s">
        <v>334</v>
      </c>
      <c r="C19" s="2">
        <v>7045953025864</v>
      </c>
      <c r="D19" s="4" t="s">
        <v>7</v>
      </c>
      <c r="E19" s="4" t="s">
        <v>3</v>
      </c>
      <c r="F19" s="3">
        <v>14</v>
      </c>
      <c r="G19" s="13">
        <v>12</v>
      </c>
      <c r="H19" s="11">
        <v>66.67</v>
      </c>
      <c r="I19" s="11">
        <v>130</v>
      </c>
      <c r="J19" s="19">
        <f t="shared" si="0"/>
        <v>58.669600000000003</v>
      </c>
      <c r="K19" s="20"/>
      <c r="L19" s="21">
        <f t="shared" si="1"/>
        <v>0</v>
      </c>
    </row>
    <row r="20" spans="1:12" x14ac:dyDescent="0.25">
      <c r="A20" s="3">
        <v>5503009</v>
      </c>
      <c r="B20" s="4" t="s">
        <v>334</v>
      </c>
      <c r="C20" s="2">
        <v>7045953025871</v>
      </c>
      <c r="D20" s="4" t="s">
        <v>8</v>
      </c>
      <c r="E20" s="4" t="s">
        <v>3</v>
      </c>
      <c r="F20" s="3">
        <v>14</v>
      </c>
      <c r="G20" s="13">
        <v>12</v>
      </c>
      <c r="H20" s="11">
        <v>66.67</v>
      </c>
      <c r="I20" s="11">
        <v>130</v>
      </c>
      <c r="J20" s="19">
        <f t="shared" si="0"/>
        <v>58.669600000000003</v>
      </c>
      <c r="K20" s="20"/>
      <c r="L20" s="21">
        <f t="shared" si="1"/>
        <v>0</v>
      </c>
    </row>
    <row r="21" spans="1:12" x14ac:dyDescent="0.25">
      <c r="A21" s="3"/>
      <c r="B21" s="4"/>
      <c r="C21" s="2"/>
      <c r="D21" s="4"/>
      <c r="E21" s="4"/>
      <c r="F21" s="3"/>
      <c r="G21" s="38"/>
      <c r="H21" s="39"/>
      <c r="I21" s="39"/>
      <c r="J21" s="40"/>
      <c r="K21" s="4"/>
      <c r="L21" s="41"/>
    </row>
    <row r="22" spans="1:12" x14ac:dyDescent="0.25">
      <c r="A22" s="3">
        <v>5505017</v>
      </c>
      <c r="B22" s="4" t="s">
        <v>334</v>
      </c>
      <c r="C22" s="2">
        <v>7045953277591</v>
      </c>
      <c r="D22" s="4" t="s">
        <v>9</v>
      </c>
      <c r="E22" s="4" t="s">
        <v>3</v>
      </c>
      <c r="F22" s="3">
        <v>15</v>
      </c>
      <c r="G22" s="13">
        <v>50</v>
      </c>
      <c r="H22" s="11">
        <v>71.8</v>
      </c>
      <c r="I22" s="11">
        <v>140</v>
      </c>
      <c r="J22" s="19">
        <f t="shared" si="0"/>
        <v>63.183999999999997</v>
      </c>
      <c r="K22" s="20"/>
      <c r="L22" s="21">
        <f t="shared" si="1"/>
        <v>0</v>
      </c>
    </row>
    <row r="23" spans="1:12" x14ac:dyDescent="0.25">
      <c r="A23" s="3">
        <v>5505018</v>
      </c>
      <c r="B23" s="4" t="s">
        <v>334</v>
      </c>
      <c r="C23" s="2">
        <v>7045953272329</v>
      </c>
      <c r="D23" s="4" t="s">
        <v>10</v>
      </c>
      <c r="E23" s="4" t="s">
        <v>3</v>
      </c>
      <c r="F23" s="3">
        <v>15</v>
      </c>
      <c r="G23" s="13">
        <v>50</v>
      </c>
      <c r="H23" s="11">
        <v>71.8</v>
      </c>
      <c r="I23" s="11">
        <v>140</v>
      </c>
      <c r="J23" s="19">
        <f t="shared" si="0"/>
        <v>63.183999999999997</v>
      </c>
      <c r="K23" s="20"/>
      <c r="L23" s="21">
        <f t="shared" si="1"/>
        <v>0</v>
      </c>
    </row>
    <row r="24" spans="1:12" x14ac:dyDescent="0.25">
      <c r="A24" s="3">
        <v>5505019</v>
      </c>
      <c r="B24" s="4" t="s">
        <v>334</v>
      </c>
      <c r="C24" s="2">
        <v>7045953272336</v>
      </c>
      <c r="D24" s="4" t="s">
        <v>11</v>
      </c>
      <c r="E24" s="4" t="s">
        <v>3</v>
      </c>
      <c r="F24" s="3">
        <v>15</v>
      </c>
      <c r="G24" s="13">
        <v>50</v>
      </c>
      <c r="H24" s="11">
        <v>71.8</v>
      </c>
      <c r="I24" s="11">
        <v>140</v>
      </c>
      <c r="J24" s="19">
        <f t="shared" si="0"/>
        <v>63.183999999999997</v>
      </c>
      <c r="K24" s="20"/>
      <c r="L24" s="21">
        <f t="shared" si="1"/>
        <v>0</v>
      </c>
    </row>
    <row r="25" spans="1:12" ht="15.75" thickBot="1" x14ac:dyDescent="0.3">
      <c r="A25" s="3"/>
      <c r="B25" s="4"/>
      <c r="C25" s="2"/>
      <c r="D25" s="59"/>
      <c r="E25" s="4"/>
      <c r="F25" s="3"/>
      <c r="G25" s="38"/>
      <c r="H25" s="39"/>
      <c r="I25" s="39"/>
      <c r="J25" s="40"/>
      <c r="K25" s="4"/>
      <c r="L25" s="41"/>
    </row>
    <row r="26" spans="1:12" ht="15.75" thickBot="1" x14ac:dyDescent="0.3">
      <c r="A26" s="56"/>
      <c r="B26" s="57"/>
      <c r="C26" s="58"/>
      <c r="D26" s="60" t="s">
        <v>12</v>
      </c>
      <c r="E26" s="56"/>
      <c r="F26" s="61"/>
      <c r="G26" s="61"/>
      <c r="H26" s="61"/>
      <c r="I26" s="61"/>
      <c r="J26" s="62"/>
      <c r="K26" s="62"/>
      <c r="L26" s="63"/>
    </row>
    <row r="27" spans="1:12" x14ac:dyDescent="0.25">
      <c r="A27" s="3">
        <v>5503027</v>
      </c>
      <c r="B27" s="4" t="s">
        <v>334</v>
      </c>
      <c r="C27" s="2">
        <v>4250423604859</v>
      </c>
      <c r="D27" s="45" t="s">
        <v>13</v>
      </c>
      <c r="E27" s="4" t="s">
        <v>3</v>
      </c>
      <c r="F27" s="3">
        <v>17</v>
      </c>
      <c r="G27" s="13">
        <v>6</v>
      </c>
      <c r="H27" s="11">
        <v>43.59</v>
      </c>
      <c r="I27" s="11">
        <v>85</v>
      </c>
      <c r="J27" s="19">
        <f t="shared" si="0"/>
        <v>38.359200000000001</v>
      </c>
      <c r="K27" s="20"/>
      <c r="L27" s="21">
        <f t="shared" si="1"/>
        <v>0</v>
      </c>
    </row>
    <row r="28" spans="1:12" x14ac:dyDescent="0.25">
      <c r="A28" s="3">
        <v>5503028</v>
      </c>
      <c r="B28" s="4" t="s">
        <v>334</v>
      </c>
      <c r="C28" s="2">
        <v>4250423604866</v>
      </c>
      <c r="D28" s="4" t="s">
        <v>15</v>
      </c>
      <c r="E28" s="4" t="s">
        <v>3</v>
      </c>
      <c r="F28" s="3">
        <v>17</v>
      </c>
      <c r="G28" s="13">
        <v>6</v>
      </c>
      <c r="H28" s="11">
        <v>43.59</v>
      </c>
      <c r="I28" s="11">
        <v>85</v>
      </c>
      <c r="J28" s="19">
        <f t="shared" si="0"/>
        <v>38.359200000000001</v>
      </c>
      <c r="K28" s="20"/>
      <c r="L28" s="21">
        <f t="shared" si="1"/>
        <v>0</v>
      </c>
    </row>
    <row r="29" spans="1:12" x14ac:dyDescent="0.25">
      <c r="A29" s="3">
        <v>5503029</v>
      </c>
      <c r="B29" s="4" t="s">
        <v>334</v>
      </c>
      <c r="C29" s="2">
        <v>4250423604873</v>
      </c>
      <c r="D29" s="4" t="s">
        <v>17</v>
      </c>
      <c r="E29" s="4" t="s">
        <v>3</v>
      </c>
      <c r="F29" s="3">
        <v>17</v>
      </c>
      <c r="G29" s="13">
        <v>6</v>
      </c>
      <c r="H29" s="11">
        <v>43.59</v>
      </c>
      <c r="I29" s="11">
        <v>85</v>
      </c>
      <c r="J29" s="19">
        <f t="shared" si="0"/>
        <v>38.359200000000001</v>
      </c>
      <c r="K29" s="20"/>
      <c r="L29" s="21">
        <f t="shared" si="1"/>
        <v>0</v>
      </c>
    </row>
    <row r="30" spans="1:12" x14ac:dyDescent="0.25">
      <c r="A30" s="3"/>
      <c r="B30" s="4"/>
      <c r="C30" s="2"/>
      <c r="D30" s="4"/>
      <c r="E30" s="4"/>
      <c r="F30" s="3"/>
      <c r="G30" s="38"/>
      <c r="H30" s="39"/>
      <c r="I30" s="39"/>
      <c r="J30" s="40"/>
      <c r="K30" s="4"/>
      <c r="L30" s="41"/>
    </row>
    <row r="31" spans="1:12" x14ac:dyDescent="0.25">
      <c r="A31" s="3">
        <v>5504027</v>
      </c>
      <c r="B31" s="4" t="s">
        <v>334</v>
      </c>
      <c r="C31" s="2">
        <v>7045952748399</v>
      </c>
      <c r="D31" s="4" t="s">
        <v>14</v>
      </c>
      <c r="E31" s="4" t="s">
        <v>3</v>
      </c>
      <c r="F31" s="3">
        <v>17</v>
      </c>
      <c r="G31" s="13">
        <v>6</v>
      </c>
      <c r="H31" s="11">
        <v>19.489999999999998</v>
      </c>
      <c r="I31" s="11">
        <v>38</v>
      </c>
      <c r="J31" s="19">
        <f t="shared" si="0"/>
        <v>17.151199999999999</v>
      </c>
      <c r="K31" s="20"/>
      <c r="L31" s="21">
        <f t="shared" si="1"/>
        <v>0</v>
      </c>
    </row>
    <row r="32" spans="1:12" x14ac:dyDescent="0.25">
      <c r="A32" s="3">
        <v>5504028</v>
      </c>
      <c r="B32" s="4" t="s">
        <v>334</v>
      </c>
      <c r="C32" s="2">
        <v>7045952748405</v>
      </c>
      <c r="D32" s="4" t="s">
        <v>16</v>
      </c>
      <c r="E32" s="4" t="s">
        <v>3</v>
      </c>
      <c r="F32" s="3">
        <v>17</v>
      </c>
      <c r="G32" s="13">
        <v>6</v>
      </c>
      <c r="H32" s="11">
        <v>19.489999999999998</v>
      </c>
      <c r="I32" s="11">
        <v>38</v>
      </c>
      <c r="J32" s="19">
        <f t="shared" si="0"/>
        <v>17.151199999999999</v>
      </c>
      <c r="K32" s="20"/>
      <c r="L32" s="21">
        <f t="shared" si="1"/>
        <v>0</v>
      </c>
    </row>
    <row r="33" spans="1:12" x14ac:dyDescent="0.25">
      <c r="A33" s="3">
        <v>5504029</v>
      </c>
      <c r="B33" s="4" t="s">
        <v>334</v>
      </c>
      <c r="C33" s="2">
        <v>7045952748412</v>
      </c>
      <c r="D33" s="4" t="s">
        <v>18</v>
      </c>
      <c r="E33" s="4" t="s">
        <v>3</v>
      </c>
      <c r="F33" s="3">
        <v>17</v>
      </c>
      <c r="G33" s="13">
        <v>6</v>
      </c>
      <c r="H33" s="11">
        <v>19.489999999999998</v>
      </c>
      <c r="I33" s="11">
        <v>38</v>
      </c>
      <c r="J33" s="19">
        <f t="shared" si="0"/>
        <v>17.151199999999999</v>
      </c>
      <c r="K33" s="20"/>
      <c r="L33" s="21">
        <f t="shared" si="1"/>
        <v>0</v>
      </c>
    </row>
    <row r="34" spans="1:12" x14ac:dyDescent="0.25">
      <c r="A34" s="3"/>
      <c r="B34" s="4"/>
      <c r="C34" s="2"/>
      <c r="D34" s="4"/>
      <c r="E34" s="4"/>
      <c r="F34" s="3"/>
      <c r="G34" s="38"/>
      <c r="H34" s="39"/>
      <c r="I34" s="39"/>
      <c r="J34" s="40"/>
      <c r="K34" s="4"/>
      <c r="L34" s="41"/>
    </row>
    <row r="35" spans="1:12" x14ac:dyDescent="0.25">
      <c r="A35" s="3">
        <v>5509870</v>
      </c>
      <c r="B35" s="4" t="s">
        <v>334</v>
      </c>
      <c r="C35" s="2">
        <v>4250423602244</v>
      </c>
      <c r="D35" s="4" t="s">
        <v>19</v>
      </c>
      <c r="E35" s="4" t="s">
        <v>3</v>
      </c>
      <c r="F35" s="3">
        <v>18</v>
      </c>
      <c r="G35" s="13">
        <v>1</v>
      </c>
      <c r="H35" s="11">
        <v>19.489999999999998</v>
      </c>
      <c r="I35" s="11">
        <v>38</v>
      </c>
      <c r="J35" s="19">
        <f t="shared" si="0"/>
        <v>17.151199999999999</v>
      </c>
      <c r="K35" s="20"/>
      <c r="L35" s="21">
        <f t="shared" si="1"/>
        <v>0</v>
      </c>
    </row>
    <row r="36" spans="1:12" x14ac:dyDescent="0.25">
      <c r="A36" s="3"/>
      <c r="B36" s="4"/>
      <c r="C36" s="2"/>
      <c r="D36" s="4"/>
      <c r="E36" s="4"/>
      <c r="F36" s="3"/>
      <c r="G36" s="38"/>
      <c r="H36" s="39"/>
      <c r="I36" s="39"/>
      <c r="J36" s="40"/>
      <c r="K36" s="4"/>
      <c r="L36" s="41"/>
    </row>
    <row r="37" spans="1:12" x14ac:dyDescent="0.25">
      <c r="A37" s="3">
        <v>5502053</v>
      </c>
      <c r="B37" s="4" t="s">
        <v>334</v>
      </c>
      <c r="C37" s="2">
        <v>4250423604828</v>
      </c>
      <c r="D37" s="4" t="s">
        <v>22</v>
      </c>
      <c r="E37" s="4" t="s">
        <v>3</v>
      </c>
      <c r="F37" s="3">
        <v>19</v>
      </c>
      <c r="G37" s="13">
        <v>6</v>
      </c>
      <c r="H37" s="11">
        <v>43.59</v>
      </c>
      <c r="I37" s="11">
        <v>85</v>
      </c>
      <c r="J37" s="19">
        <f t="shared" si="0"/>
        <v>38.359200000000001</v>
      </c>
      <c r="K37" s="20"/>
      <c r="L37" s="21">
        <f t="shared" si="1"/>
        <v>0</v>
      </c>
    </row>
    <row r="38" spans="1:12" x14ac:dyDescent="0.25">
      <c r="A38" s="3">
        <v>5502054</v>
      </c>
      <c r="B38" s="4" t="s">
        <v>334</v>
      </c>
      <c r="C38" s="2">
        <v>4250423604835</v>
      </c>
      <c r="D38" s="4" t="s">
        <v>21</v>
      </c>
      <c r="E38" s="4" t="s">
        <v>3</v>
      </c>
      <c r="F38" s="3">
        <v>19</v>
      </c>
      <c r="G38" s="13">
        <v>6</v>
      </c>
      <c r="H38" s="11">
        <v>43.59</v>
      </c>
      <c r="I38" s="11">
        <v>85</v>
      </c>
      <c r="J38" s="19">
        <f t="shared" si="0"/>
        <v>38.359200000000001</v>
      </c>
      <c r="K38" s="20"/>
      <c r="L38" s="21">
        <f t="shared" si="1"/>
        <v>0</v>
      </c>
    </row>
    <row r="39" spans="1:12" x14ac:dyDescent="0.25">
      <c r="A39" s="3">
        <v>5502055</v>
      </c>
      <c r="B39" s="4" t="s">
        <v>334</v>
      </c>
      <c r="C39" s="2">
        <v>4250423604842</v>
      </c>
      <c r="D39" s="4" t="s">
        <v>20</v>
      </c>
      <c r="E39" s="4" t="s">
        <v>3</v>
      </c>
      <c r="F39" s="3">
        <v>19</v>
      </c>
      <c r="G39" s="13">
        <v>6</v>
      </c>
      <c r="H39" s="11">
        <v>43.59</v>
      </c>
      <c r="I39" s="11">
        <v>85</v>
      </c>
      <c r="J39" s="19">
        <f t="shared" si="0"/>
        <v>38.359200000000001</v>
      </c>
      <c r="K39" s="20"/>
      <c r="L39" s="21">
        <f t="shared" si="1"/>
        <v>0</v>
      </c>
    </row>
    <row r="40" spans="1:12" x14ac:dyDescent="0.25">
      <c r="A40" s="3"/>
      <c r="B40" s="4"/>
      <c r="C40" s="2"/>
      <c r="D40" s="4"/>
      <c r="E40" s="4"/>
      <c r="F40" s="3"/>
      <c r="G40" s="38"/>
      <c r="H40" s="39"/>
      <c r="I40" s="39"/>
      <c r="J40" s="40"/>
      <c r="K40" s="4"/>
      <c r="L40" s="41"/>
    </row>
    <row r="41" spans="1:12" x14ac:dyDescent="0.25">
      <c r="A41" s="3">
        <v>5502048</v>
      </c>
      <c r="B41" s="4" t="s">
        <v>334</v>
      </c>
      <c r="C41" s="2">
        <v>4250423604880</v>
      </c>
      <c r="D41" s="4" t="s">
        <v>27</v>
      </c>
      <c r="E41" s="4" t="s">
        <v>3</v>
      </c>
      <c r="F41" s="3">
        <v>20</v>
      </c>
      <c r="G41" s="13">
        <v>6</v>
      </c>
      <c r="H41" s="11">
        <v>16.420000000000002</v>
      </c>
      <c r="I41" s="11">
        <v>32</v>
      </c>
      <c r="J41" s="19">
        <f t="shared" si="0"/>
        <v>14.449600000000002</v>
      </c>
      <c r="K41" s="20"/>
      <c r="L41" s="21">
        <f t="shared" si="1"/>
        <v>0</v>
      </c>
    </row>
    <row r="42" spans="1:12" x14ac:dyDescent="0.25">
      <c r="A42" s="3">
        <v>5502049</v>
      </c>
      <c r="B42" s="4" t="s">
        <v>334</v>
      </c>
      <c r="C42" s="2">
        <v>4250423604903</v>
      </c>
      <c r="D42" s="4" t="s">
        <v>25</v>
      </c>
      <c r="E42" s="4" t="s">
        <v>3</v>
      </c>
      <c r="F42" s="3">
        <v>20</v>
      </c>
      <c r="G42" s="13">
        <v>6</v>
      </c>
      <c r="H42" s="11">
        <v>16.420000000000002</v>
      </c>
      <c r="I42" s="11">
        <v>32</v>
      </c>
      <c r="J42" s="19">
        <f t="shared" si="0"/>
        <v>14.449600000000002</v>
      </c>
      <c r="K42" s="20"/>
      <c r="L42" s="21">
        <f t="shared" si="1"/>
        <v>0</v>
      </c>
    </row>
    <row r="43" spans="1:12" x14ac:dyDescent="0.25">
      <c r="A43" s="3">
        <v>5502050</v>
      </c>
      <c r="B43" s="4" t="s">
        <v>334</v>
      </c>
      <c r="C43" s="2">
        <v>4250423604927</v>
      </c>
      <c r="D43" s="4" t="s">
        <v>23</v>
      </c>
      <c r="E43" s="4" t="s">
        <v>3</v>
      </c>
      <c r="F43" s="3">
        <v>20</v>
      </c>
      <c r="G43" s="13">
        <v>6</v>
      </c>
      <c r="H43" s="11">
        <v>16.420000000000002</v>
      </c>
      <c r="I43" s="11">
        <v>32</v>
      </c>
      <c r="J43" s="19">
        <f t="shared" si="0"/>
        <v>14.449600000000002</v>
      </c>
      <c r="K43" s="20"/>
      <c r="L43" s="21">
        <f t="shared" si="1"/>
        <v>0</v>
      </c>
    </row>
    <row r="44" spans="1:12" x14ac:dyDescent="0.25">
      <c r="A44" s="4"/>
      <c r="B44" s="4"/>
      <c r="C44" s="4"/>
      <c r="D44" s="4"/>
      <c r="E44" s="4"/>
      <c r="F44" s="4"/>
      <c r="G44" s="1"/>
      <c r="H44" s="10"/>
      <c r="I44" s="10"/>
      <c r="J44" s="40"/>
      <c r="K44" s="4"/>
      <c r="L44" s="41"/>
    </row>
    <row r="45" spans="1:12" x14ac:dyDescent="0.25">
      <c r="A45" s="3">
        <v>5501028</v>
      </c>
      <c r="B45" s="4" t="s">
        <v>334</v>
      </c>
      <c r="C45" s="2">
        <v>4250423604897</v>
      </c>
      <c r="D45" s="4" t="s">
        <v>28</v>
      </c>
      <c r="E45" s="4" t="s">
        <v>3</v>
      </c>
      <c r="F45" s="3">
        <v>20</v>
      </c>
      <c r="G45" s="13">
        <v>6</v>
      </c>
      <c r="H45" s="11">
        <v>8.2100000000000009</v>
      </c>
      <c r="I45" s="11">
        <v>16</v>
      </c>
      <c r="J45" s="19">
        <f t="shared" si="0"/>
        <v>7.224800000000001</v>
      </c>
      <c r="K45" s="20"/>
      <c r="L45" s="21">
        <f t="shared" si="1"/>
        <v>0</v>
      </c>
    </row>
    <row r="46" spans="1:12" x14ac:dyDescent="0.25">
      <c r="A46" s="3">
        <v>5501029</v>
      </c>
      <c r="B46" s="4" t="s">
        <v>334</v>
      </c>
      <c r="C46" s="2">
        <v>4250423604910</v>
      </c>
      <c r="D46" s="4" t="s">
        <v>26</v>
      </c>
      <c r="E46" s="4" t="s">
        <v>3</v>
      </c>
      <c r="F46" s="3">
        <v>20</v>
      </c>
      <c r="G46" s="13">
        <v>6</v>
      </c>
      <c r="H46" s="11">
        <v>8.2100000000000009</v>
      </c>
      <c r="I46" s="11">
        <v>16</v>
      </c>
      <c r="J46" s="19">
        <f t="shared" si="0"/>
        <v>7.224800000000001</v>
      </c>
      <c r="K46" s="20"/>
      <c r="L46" s="21">
        <f t="shared" si="1"/>
        <v>0</v>
      </c>
    </row>
    <row r="47" spans="1:12" x14ac:dyDescent="0.25">
      <c r="A47" s="3">
        <v>5501030</v>
      </c>
      <c r="B47" s="4" t="s">
        <v>334</v>
      </c>
      <c r="C47" s="2">
        <v>4250423604934</v>
      </c>
      <c r="D47" s="4" t="s">
        <v>24</v>
      </c>
      <c r="E47" s="4" t="s">
        <v>3</v>
      </c>
      <c r="F47" s="3">
        <v>20</v>
      </c>
      <c r="G47" s="13">
        <v>6</v>
      </c>
      <c r="H47" s="11">
        <v>8.2100000000000009</v>
      </c>
      <c r="I47" s="11">
        <v>16</v>
      </c>
      <c r="J47" s="19">
        <f t="shared" si="0"/>
        <v>7.224800000000001</v>
      </c>
      <c r="K47" s="20"/>
      <c r="L47" s="21">
        <f t="shared" si="1"/>
        <v>0</v>
      </c>
    </row>
    <row r="48" spans="1:12" x14ac:dyDescent="0.25">
      <c r="A48" s="3"/>
      <c r="B48" s="4"/>
      <c r="C48" s="2"/>
      <c r="D48" s="4"/>
      <c r="E48" s="4"/>
      <c r="F48" s="3"/>
      <c r="G48" s="38"/>
      <c r="H48" s="39"/>
      <c r="I48" s="39"/>
      <c r="J48" s="40"/>
      <c r="K48" s="4"/>
      <c r="L48" s="41"/>
    </row>
    <row r="49" spans="1:12" x14ac:dyDescent="0.25">
      <c r="A49" s="3">
        <v>5502056</v>
      </c>
      <c r="B49" s="4" t="s">
        <v>334</v>
      </c>
      <c r="C49" s="2">
        <v>7045952893181</v>
      </c>
      <c r="D49" s="4" t="s">
        <v>30</v>
      </c>
      <c r="E49" s="4" t="s">
        <v>3</v>
      </c>
      <c r="F49" s="3">
        <v>21</v>
      </c>
      <c r="G49" s="13">
        <v>6</v>
      </c>
      <c r="H49" s="11">
        <v>17.95</v>
      </c>
      <c r="I49" s="11">
        <v>35</v>
      </c>
      <c r="J49" s="19">
        <f t="shared" si="0"/>
        <v>15.795999999999999</v>
      </c>
      <c r="K49" s="20"/>
      <c r="L49" s="21">
        <f t="shared" si="1"/>
        <v>0</v>
      </c>
    </row>
    <row r="50" spans="1:12" x14ac:dyDescent="0.25">
      <c r="A50" s="3">
        <v>5502057</v>
      </c>
      <c r="B50" s="4" t="s">
        <v>334</v>
      </c>
      <c r="C50" s="2">
        <v>7045952893198</v>
      </c>
      <c r="D50" s="4" t="s">
        <v>29</v>
      </c>
      <c r="E50" s="4" t="s">
        <v>3</v>
      </c>
      <c r="F50" s="3">
        <v>21</v>
      </c>
      <c r="G50" s="13">
        <v>6</v>
      </c>
      <c r="H50" s="11">
        <v>17.95</v>
      </c>
      <c r="I50" s="11">
        <v>35</v>
      </c>
      <c r="J50" s="19">
        <f t="shared" si="0"/>
        <v>15.795999999999999</v>
      </c>
      <c r="K50" s="20"/>
      <c r="L50" s="21">
        <f t="shared" si="1"/>
        <v>0</v>
      </c>
    </row>
    <row r="51" spans="1:12" x14ac:dyDescent="0.25">
      <c r="A51" s="3">
        <v>5502058</v>
      </c>
      <c r="B51" s="4" t="s">
        <v>334</v>
      </c>
      <c r="C51" s="2">
        <v>7045952893204</v>
      </c>
      <c r="D51" s="4" t="s">
        <v>31</v>
      </c>
      <c r="E51" s="4" t="s">
        <v>3</v>
      </c>
      <c r="F51" s="3">
        <v>21</v>
      </c>
      <c r="G51" s="13">
        <v>6</v>
      </c>
      <c r="H51" s="11">
        <v>17.95</v>
      </c>
      <c r="I51" s="11">
        <v>35</v>
      </c>
      <c r="J51" s="19">
        <f t="shared" si="0"/>
        <v>15.795999999999999</v>
      </c>
      <c r="K51" s="20"/>
      <c r="L51" s="21">
        <f t="shared" si="1"/>
        <v>0</v>
      </c>
    </row>
    <row r="52" spans="1:12" x14ac:dyDescent="0.25">
      <c r="A52" s="3"/>
      <c r="B52" s="4"/>
      <c r="C52" s="2"/>
      <c r="D52" s="4"/>
      <c r="E52" s="4"/>
      <c r="F52" s="3"/>
      <c r="G52" s="38"/>
      <c r="H52" s="39"/>
      <c r="I52" s="39"/>
      <c r="J52" s="40"/>
      <c r="K52" s="4"/>
      <c r="L52" s="41"/>
    </row>
    <row r="53" spans="1:12" x14ac:dyDescent="0.25">
      <c r="A53" s="3">
        <v>5500222</v>
      </c>
      <c r="B53" s="4" t="s">
        <v>335</v>
      </c>
      <c r="C53" s="2">
        <v>7045953337158</v>
      </c>
      <c r="D53" s="4" t="s">
        <v>32</v>
      </c>
      <c r="E53" s="4" t="s">
        <v>3</v>
      </c>
      <c r="F53" s="3">
        <v>22</v>
      </c>
      <c r="G53" s="13">
        <v>1</v>
      </c>
      <c r="H53" s="11">
        <v>76.930000000000007</v>
      </c>
      <c r="I53" s="11">
        <v>150</v>
      </c>
      <c r="J53" s="19">
        <f t="shared" si="0"/>
        <v>67.698400000000007</v>
      </c>
      <c r="K53" s="20"/>
      <c r="L53" s="21">
        <f t="shared" si="1"/>
        <v>0</v>
      </c>
    </row>
    <row r="54" spans="1:12" x14ac:dyDescent="0.25">
      <c r="A54" s="3">
        <v>5500349</v>
      </c>
      <c r="B54" s="4" t="s">
        <v>335</v>
      </c>
      <c r="C54" s="2">
        <v>7045953391044</v>
      </c>
      <c r="D54" s="4" t="s">
        <v>33</v>
      </c>
      <c r="E54" s="4" t="s">
        <v>3</v>
      </c>
      <c r="F54" s="3">
        <v>22</v>
      </c>
      <c r="G54" s="13">
        <v>1</v>
      </c>
      <c r="H54" s="11">
        <v>358.98</v>
      </c>
      <c r="I54" s="11">
        <v>700</v>
      </c>
      <c r="J54" s="19">
        <f t="shared" si="0"/>
        <v>315.9024</v>
      </c>
      <c r="K54" s="20"/>
      <c r="L54" s="21">
        <f t="shared" si="1"/>
        <v>0</v>
      </c>
    </row>
    <row r="55" spans="1:12" x14ac:dyDescent="0.25">
      <c r="A55" s="3">
        <v>5502506</v>
      </c>
      <c r="B55" s="4" t="s">
        <v>335</v>
      </c>
      <c r="C55" s="2">
        <v>7045953391051</v>
      </c>
      <c r="D55" s="4" t="s">
        <v>34</v>
      </c>
      <c r="E55" s="4" t="s">
        <v>3</v>
      </c>
      <c r="F55" s="3">
        <v>22</v>
      </c>
      <c r="G55" s="13">
        <v>1</v>
      </c>
      <c r="H55" s="11">
        <v>66.67</v>
      </c>
      <c r="I55" s="11">
        <v>130</v>
      </c>
      <c r="J55" s="19">
        <f t="shared" si="0"/>
        <v>58.669600000000003</v>
      </c>
      <c r="K55" s="20"/>
      <c r="L55" s="21">
        <f t="shared" si="1"/>
        <v>0</v>
      </c>
    </row>
    <row r="56" spans="1:12" x14ac:dyDescent="0.25">
      <c r="A56" s="3"/>
      <c r="B56" s="4"/>
      <c r="C56" s="2"/>
      <c r="D56" s="4"/>
      <c r="E56" s="4"/>
      <c r="F56" s="3"/>
      <c r="G56" s="38"/>
      <c r="H56" s="39"/>
      <c r="I56" s="39"/>
      <c r="J56" s="40"/>
      <c r="K56" s="4"/>
      <c r="L56" s="41"/>
    </row>
    <row r="57" spans="1:12" x14ac:dyDescent="0.25">
      <c r="A57" s="3">
        <v>5501019</v>
      </c>
      <c r="B57" s="4" t="s">
        <v>334</v>
      </c>
      <c r="C57" s="2">
        <v>7045953025833</v>
      </c>
      <c r="D57" s="4" t="s">
        <v>35</v>
      </c>
      <c r="E57" s="4" t="s">
        <v>3</v>
      </c>
      <c r="F57" s="3">
        <v>23</v>
      </c>
      <c r="G57" s="13">
        <v>6</v>
      </c>
      <c r="H57" s="11">
        <v>16.420000000000002</v>
      </c>
      <c r="I57" s="11">
        <v>32</v>
      </c>
      <c r="J57" s="19">
        <f t="shared" si="0"/>
        <v>14.449600000000002</v>
      </c>
      <c r="K57" s="20"/>
      <c r="L57" s="21">
        <f t="shared" si="1"/>
        <v>0</v>
      </c>
    </row>
    <row r="58" spans="1:12" x14ac:dyDescent="0.25">
      <c r="A58" s="3"/>
      <c r="B58" s="4"/>
      <c r="C58" s="2"/>
      <c r="D58" s="4"/>
      <c r="E58" s="4"/>
      <c r="F58" s="3"/>
      <c r="G58" s="38"/>
      <c r="H58" s="39"/>
      <c r="I58" s="39"/>
      <c r="J58" s="40"/>
      <c r="K58" s="4"/>
      <c r="L58" s="41"/>
    </row>
    <row r="59" spans="1:12" x14ac:dyDescent="0.25">
      <c r="A59" s="3">
        <v>5502035</v>
      </c>
      <c r="B59" s="4" t="s">
        <v>334</v>
      </c>
      <c r="C59" s="2">
        <v>4250423603784</v>
      </c>
      <c r="D59" s="4" t="s">
        <v>36</v>
      </c>
      <c r="E59" s="4" t="s">
        <v>3</v>
      </c>
      <c r="F59" s="3">
        <v>24</v>
      </c>
      <c r="G59" s="13">
        <v>6</v>
      </c>
      <c r="H59" s="11">
        <v>8.2100000000000009</v>
      </c>
      <c r="I59" s="11">
        <v>16</v>
      </c>
      <c r="J59" s="19">
        <f t="shared" si="0"/>
        <v>7.224800000000001</v>
      </c>
      <c r="K59" s="20"/>
      <c r="L59" s="21">
        <f t="shared" si="1"/>
        <v>0</v>
      </c>
    </row>
    <row r="60" spans="1:12" x14ac:dyDescent="0.25">
      <c r="A60" s="3">
        <v>5502036</v>
      </c>
      <c r="B60" s="4" t="s">
        <v>334</v>
      </c>
      <c r="C60" s="2">
        <v>4250423603791</v>
      </c>
      <c r="D60" s="4" t="s">
        <v>37</v>
      </c>
      <c r="E60" s="4" t="s">
        <v>3</v>
      </c>
      <c r="F60" s="3">
        <v>24</v>
      </c>
      <c r="G60" s="13">
        <v>6</v>
      </c>
      <c r="H60" s="11">
        <v>8.2100000000000009</v>
      </c>
      <c r="I60" s="11">
        <v>16</v>
      </c>
      <c r="J60" s="19">
        <f t="shared" si="0"/>
        <v>7.224800000000001</v>
      </c>
      <c r="K60" s="20"/>
      <c r="L60" s="21">
        <f t="shared" si="1"/>
        <v>0</v>
      </c>
    </row>
    <row r="61" spans="1:12" x14ac:dyDescent="0.25">
      <c r="A61" s="3">
        <v>5502037</v>
      </c>
      <c r="B61" s="4" t="s">
        <v>334</v>
      </c>
      <c r="C61" s="2">
        <v>4250423603807</v>
      </c>
      <c r="D61" s="4" t="s">
        <v>38</v>
      </c>
      <c r="E61" s="4" t="s">
        <v>3</v>
      </c>
      <c r="F61" s="3">
        <v>24</v>
      </c>
      <c r="G61" s="13">
        <v>6</v>
      </c>
      <c r="H61" s="11">
        <v>8.2100000000000009</v>
      </c>
      <c r="I61" s="11">
        <v>16</v>
      </c>
      <c r="J61" s="19">
        <f t="shared" si="0"/>
        <v>7.224800000000001</v>
      </c>
      <c r="K61" s="20"/>
      <c r="L61" s="21">
        <f t="shared" si="1"/>
        <v>0</v>
      </c>
    </row>
    <row r="62" spans="1:12" x14ac:dyDescent="0.25">
      <c r="A62" s="3"/>
      <c r="B62" s="4"/>
      <c r="C62" s="2"/>
      <c r="D62" s="4"/>
      <c r="E62" s="4"/>
      <c r="F62" s="3"/>
      <c r="G62" s="38"/>
      <c r="H62" s="39"/>
      <c r="I62" s="39"/>
      <c r="J62" s="40"/>
      <c r="K62" s="4"/>
      <c r="L62" s="41"/>
    </row>
    <row r="63" spans="1:12" x14ac:dyDescent="0.25">
      <c r="A63" s="3">
        <v>5500218</v>
      </c>
      <c r="B63" s="4" t="s">
        <v>334</v>
      </c>
      <c r="C63" s="2">
        <v>7045952893136</v>
      </c>
      <c r="D63" s="4" t="s">
        <v>39</v>
      </c>
      <c r="E63" s="4" t="s">
        <v>3</v>
      </c>
      <c r="F63" s="3">
        <v>24</v>
      </c>
      <c r="G63" s="13">
        <v>1</v>
      </c>
      <c r="H63" s="11">
        <v>48.72</v>
      </c>
      <c r="I63" s="11">
        <v>95</v>
      </c>
      <c r="J63" s="19">
        <f t="shared" si="0"/>
        <v>42.873599999999996</v>
      </c>
      <c r="K63" s="20"/>
      <c r="L63" s="21">
        <f t="shared" si="1"/>
        <v>0</v>
      </c>
    </row>
    <row r="64" spans="1:12" x14ac:dyDescent="0.25">
      <c r="A64" s="3">
        <v>5500220</v>
      </c>
      <c r="B64" s="4" t="s">
        <v>334</v>
      </c>
      <c r="C64" s="2">
        <v>7045952893143</v>
      </c>
      <c r="D64" s="4" t="s">
        <v>40</v>
      </c>
      <c r="E64" s="4" t="s">
        <v>3</v>
      </c>
      <c r="F64" s="3">
        <v>24</v>
      </c>
      <c r="G64" s="13">
        <v>1</v>
      </c>
      <c r="H64" s="11">
        <v>48.72</v>
      </c>
      <c r="I64" s="11">
        <v>95</v>
      </c>
      <c r="J64" s="19">
        <f t="shared" si="0"/>
        <v>42.873599999999996</v>
      </c>
      <c r="K64" s="20"/>
      <c r="L64" s="21">
        <f t="shared" si="1"/>
        <v>0</v>
      </c>
    </row>
    <row r="65" spans="1:12" x14ac:dyDescent="0.25">
      <c r="A65" s="3">
        <v>5500221</v>
      </c>
      <c r="B65" s="4" t="s">
        <v>334</v>
      </c>
      <c r="C65" s="2">
        <v>7045952915340</v>
      </c>
      <c r="D65" s="4" t="s">
        <v>41</v>
      </c>
      <c r="E65" s="4" t="s">
        <v>3</v>
      </c>
      <c r="F65" s="3">
        <v>24</v>
      </c>
      <c r="G65" s="13">
        <v>1</v>
      </c>
      <c r="H65" s="11">
        <v>48.72</v>
      </c>
      <c r="I65" s="11">
        <v>95</v>
      </c>
      <c r="J65" s="19">
        <f t="shared" si="0"/>
        <v>42.873599999999996</v>
      </c>
      <c r="K65" s="20"/>
      <c r="L65" s="21">
        <f t="shared" si="1"/>
        <v>0</v>
      </c>
    </row>
    <row r="66" spans="1:12" x14ac:dyDescent="0.25">
      <c r="A66" s="4"/>
      <c r="B66" s="4"/>
      <c r="C66" s="4"/>
      <c r="D66" s="4"/>
      <c r="E66" s="4"/>
      <c r="F66" s="4"/>
      <c r="G66" s="1"/>
      <c r="H66" s="10"/>
      <c r="I66" s="10"/>
      <c r="J66" s="40"/>
      <c r="K66" s="4"/>
      <c r="L66" s="41"/>
    </row>
    <row r="67" spans="1:12" x14ac:dyDescent="0.25">
      <c r="A67" s="3">
        <v>5502044</v>
      </c>
      <c r="B67" s="4" t="s">
        <v>334</v>
      </c>
      <c r="C67" s="2">
        <v>4250423604729</v>
      </c>
      <c r="D67" s="4" t="s">
        <v>44</v>
      </c>
      <c r="E67" s="4" t="s">
        <v>3</v>
      </c>
      <c r="F67" s="3">
        <v>26</v>
      </c>
      <c r="G67" s="13">
        <v>6</v>
      </c>
      <c r="H67" s="11">
        <v>12.83</v>
      </c>
      <c r="I67" s="11">
        <v>25</v>
      </c>
      <c r="J67" s="19">
        <f t="shared" si="0"/>
        <v>11.2904</v>
      </c>
      <c r="K67" s="20"/>
      <c r="L67" s="21">
        <f t="shared" si="1"/>
        <v>0</v>
      </c>
    </row>
    <row r="68" spans="1:12" x14ac:dyDescent="0.25">
      <c r="A68" s="3">
        <v>5502045</v>
      </c>
      <c r="B68" s="4" t="s">
        <v>334</v>
      </c>
      <c r="C68" s="2">
        <v>4250423604736</v>
      </c>
      <c r="D68" s="4" t="s">
        <v>43</v>
      </c>
      <c r="E68" s="4" t="s">
        <v>3</v>
      </c>
      <c r="F68" s="3">
        <v>26</v>
      </c>
      <c r="G68" s="13">
        <v>6</v>
      </c>
      <c r="H68" s="11">
        <v>12.83</v>
      </c>
      <c r="I68" s="11">
        <v>25</v>
      </c>
      <c r="J68" s="19">
        <f t="shared" si="0"/>
        <v>11.2904</v>
      </c>
      <c r="K68" s="20"/>
      <c r="L68" s="21">
        <f t="shared" si="1"/>
        <v>0</v>
      </c>
    </row>
    <row r="69" spans="1:12" x14ac:dyDescent="0.25">
      <c r="A69" s="3">
        <v>5502046</v>
      </c>
      <c r="B69" s="4" t="s">
        <v>334</v>
      </c>
      <c r="C69" s="2">
        <v>4250423604743</v>
      </c>
      <c r="D69" s="4" t="s">
        <v>42</v>
      </c>
      <c r="E69" s="4" t="s">
        <v>3</v>
      </c>
      <c r="F69" s="3">
        <v>26</v>
      </c>
      <c r="G69" s="13">
        <v>6</v>
      </c>
      <c r="H69" s="11">
        <v>12.83</v>
      </c>
      <c r="I69" s="11">
        <v>25</v>
      </c>
      <c r="J69" s="19">
        <f t="shared" si="0"/>
        <v>11.2904</v>
      </c>
      <c r="K69" s="20"/>
      <c r="L69" s="21">
        <f t="shared" si="1"/>
        <v>0</v>
      </c>
    </row>
    <row r="70" spans="1:12" x14ac:dyDescent="0.25">
      <c r="A70" s="3"/>
      <c r="B70" s="4"/>
      <c r="C70" s="2"/>
      <c r="D70" s="4"/>
      <c r="E70" s="4"/>
      <c r="F70" s="3"/>
      <c r="G70" s="38"/>
      <c r="H70" s="39"/>
      <c r="I70" s="39"/>
      <c r="J70" s="40"/>
      <c r="K70" s="4"/>
      <c r="L70" s="41"/>
    </row>
    <row r="71" spans="1:12" ht="15.75" thickBot="1" x14ac:dyDescent="0.3">
      <c r="A71" s="3">
        <v>5505001</v>
      </c>
      <c r="B71" s="4" t="s">
        <v>334</v>
      </c>
      <c r="C71" s="2">
        <v>7045952893273</v>
      </c>
      <c r="D71" s="59" t="s">
        <v>45</v>
      </c>
      <c r="E71" s="4" t="s">
        <v>3</v>
      </c>
      <c r="F71" s="3">
        <v>27</v>
      </c>
      <c r="G71" s="13">
        <v>1</v>
      </c>
      <c r="H71" s="11">
        <v>46.16</v>
      </c>
      <c r="I71" s="11">
        <v>90</v>
      </c>
      <c r="J71" s="19">
        <f t="shared" si="0"/>
        <v>40.620799999999996</v>
      </c>
      <c r="K71" s="20"/>
      <c r="L71" s="21">
        <f t="shared" si="1"/>
        <v>0</v>
      </c>
    </row>
    <row r="72" spans="1:12" ht="15.75" thickBot="1" x14ac:dyDescent="0.3">
      <c r="A72" s="56"/>
      <c r="B72" s="57"/>
      <c r="C72" s="58"/>
      <c r="D72" s="60" t="s">
        <v>46</v>
      </c>
      <c r="E72" s="56"/>
      <c r="F72" s="61"/>
      <c r="G72" s="61"/>
      <c r="H72" s="61"/>
      <c r="I72" s="61"/>
      <c r="J72" s="62"/>
      <c r="K72" s="62"/>
      <c r="L72" s="63"/>
    </row>
    <row r="73" spans="1:12" x14ac:dyDescent="0.25">
      <c r="A73" s="3">
        <v>5502060</v>
      </c>
      <c r="B73" s="4" t="s">
        <v>334</v>
      </c>
      <c r="C73" s="2">
        <v>7045952893211</v>
      </c>
      <c r="D73" s="45" t="s">
        <v>51</v>
      </c>
      <c r="E73" s="4" t="s">
        <v>3</v>
      </c>
      <c r="F73" s="3">
        <v>29</v>
      </c>
      <c r="G73" s="13">
        <v>6</v>
      </c>
      <c r="H73" s="11">
        <v>16.420000000000002</v>
      </c>
      <c r="I73" s="11">
        <v>32</v>
      </c>
      <c r="J73" s="19">
        <f t="shared" si="0"/>
        <v>14.449600000000002</v>
      </c>
      <c r="K73" s="20"/>
      <c r="L73" s="21">
        <f t="shared" si="1"/>
        <v>0</v>
      </c>
    </row>
    <row r="74" spans="1:12" x14ac:dyDescent="0.25">
      <c r="A74" s="3">
        <v>5502061</v>
      </c>
      <c r="B74" s="4" t="s">
        <v>334</v>
      </c>
      <c r="C74" s="2">
        <v>7045952893228</v>
      </c>
      <c r="D74" s="4" t="s">
        <v>49</v>
      </c>
      <c r="E74" s="4" t="s">
        <v>3</v>
      </c>
      <c r="F74" s="3">
        <v>29</v>
      </c>
      <c r="G74" s="13">
        <v>6</v>
      </c>
      <c r="H74" s="11">
        <v>16.420000000000002</v>
      </c>
      <c r="I74" s="11">
        <v>32</v>
      </c>
      <c r="J74" s="19">
        <f t="shared" si="0"/>
        <v>14.449600000000002</v>
      </c>
      <c r="K74" s="20"/>
      <c r="L74" s="21">
        <f t="shared" si="1"/>
        <v>0</v>
      </c>
    </row>
    <row r="75" spans="1:12" x14ac:dyDescent="0.25">
      <c r="A75" s="3">
        <v>5502062</v>
      </c>
      <c r="B75" s="4" t="s">
        <v>334</v>
      </c>
      <c r="C75" s="2">
        <v>7045952893235</v>
      </c>
      <c r="D75" s="4" t="s">
        <v>47</v>
      </c>
      <c r="E75" s="4" t="s">
        <v>3</v>
      </c>
      <c r="F75" s="3">
        <v>29</v>
      </c>
      <c r="G75" s="13">
        <v>6</v>
      </c>
      <c r="H75" s="11">
        <v>16.420000000000002</v>
      </c>
      <c r="I75" s="11">
        <v>32</v>
      </c>
      <c r="J75" s="19">
        <f t="shared" si="0"/>
        <v>14.449600000000002</v>
      </c>
      <c r="K75" s="20"/>
      <c r="L75" s="21">
        <f t="shared" si="1"/>
        <v>0</v>
      </c>
    </row>
    <row r="76" spans="1:12" x14ac:dyDescent="0.25">
      <c r="A76" s="3"/>
      <c r="B76" s="4"/>
      <c r="C76" s="2"/>
      <c r="D76" s="4"/>
      <c r="E76" s="4"/>
      <c r="F76" s="3"/>
      <c r="G76" s="38"/>
      <c r="H76" s="39"/>
      <c r="I76" s="39"/>
      <c r="J76" s="40"/>
      <c r="K76" s="4"/>
      <c r="L76" s="41"/>
    </row>
    <row r="77" spans="1:12" x14ac:dyDescent="0.25">
      <c r="A77" s="3">
        <v>5501033</v>
      </c>
      <c r="B77" s="4" t="s">
        <v>334</v>
      </c>
      <c r="C77" s="2">
        <v>7045952893150</v>
      </c>
      <c r="D77" s="4" t="s">
        <v>52</v>
      </c>
      <c r="E77" s="4" t="s">
        <v>3</v>
      </c>
      <c r="F77" s="3">
        <v>29</v>
      </c>
      <c r="G77" s="13">
        <v>6</v>
      </c>
      <c r="H77" s="11">
        <v>6.16</v>
      </c>
      <c r="I77" s="11">
        <v>12</v>
      </c>
      <c r="J77" s="19">
        <f t="shared" si="0"/>
        <v>5.4207999999999998</v>
      </c>
      <c r="K77" s="20"/>
      <c r="L77" s="21">
        <f t="shared" si="1"/>
        <v>0</v>
      </c>
    </row>
    <row r="78" spans="1:12" x14ac:dyDescent="0.25">
      <c r="A78" s="3">
        <v>5501034</v>
      </c>
      <c r="B78" s="4" t="s">
        <v>334</v>
      </c>
      <c r="C78" s="2">
        <v>7045952893167</v>
      </c>
      <c r="D78" s="4" t="s">
        <v>50</v>
      </c>
      <c r="E78" s="4" t="s">
        <v>3</v>
      </c>
      <c r="F78" s="3">
        <v>29</v>
      </c>
      <c r="G78" s="13">
        <v>6</v>
      </c>
      <c r="H78" s="11">
        <v>6.16</v>
      </c>
      <c r="I78" s="11">
        <v>12</v>
      </c>
      <c r="J78" s="19">
        <f t="shared" si="0"/>
        <v>5.4207999999999998</v>
      </c>
      <c r="K78" s="20"/>
      <c r="L78" s="21">
        <f t="shared" si="1"/>
        <v>0</v>
      </c>
    </row>
    <row r="79" spans="1:12" x14ac:dyDescent="0.25">
      <c r="A79" s="3">
        <v>5501035</v>
      </c>
      <c r="B79" s="4" t="s">
        <v>334</v>
      </c>
      <c r="C79" s="2">
        <v>7045952893174</v>
      </c>
      <c r="D79" s="4" t="s">
        <v>48</v>
      </c>
      <c r="E79" s="4" t="s">
        <v>3</v>
      </c>
      <c r="F79" s="3">
        <v>29</v>
      </c>
      <c r="G79" s="13">
        <v>6</v>
      </c>
      <c r="H79" s="11">
        <v>6.16</v>
      </c>
      <c r="I79" s="11">
        <v>12</v>
      </c>
      <c r="J79" s="19">
        <f t="shared" ref="J79:J142" si="2">H79*(1-$K$4)</f>
        <v>5.4207999999999998</v>
      </c>
      <c r="K79" s="20"/>
      <c r="L79" s="21">
        <f t="shared" ref="L79:L142" si="3">K79*J79</f>
        <v>0</v>
      </c>
    </row>
    <row r="80" spans="1:12" x14ac:dyDescent="0.25">
      <c r="A80" s="4"/>
      <c r="B80" s="4"/>
      <c r="C80" s="4"/>
      <c r="D80" s="4"/>
      <c r="E80" s="4"/>
      <c r="F80" s="4"/>
      <c r="G80" s="1"/>
      <c r="H80" s="10"/>
      <c r="I80" s="10"/>
      <c r="J80" s="40"/>
      <c r="K80" s="4"/>
      <c r="L80" s="41"/>
    </row>
    <row r="81" spans="1:12" x14ac:dyDescent="0.25">
      <c r="A81" s="3">
        <v>5502052</v>
      </c>
      <c r="B81" s="4" t="s">
        <v>334</v>
      </c>
      <c r="C81" s="2">
        <v>4250423604965</v>
      </c>
      <c r="D81" s="4" t="s">
        <v>53</v>
      </c>
      <c r="E81" s="4" t="s">
        <v>3</v>
      </c>
      <c r="F81" s="3">
        <v>30</v>
      </c>
      <c r="G81" s="13">
        <v>6</v>
      </c>
      <c r="H81" s="11">
        <v>13.34</v>
      </c>
      <c r="I81" s="11">
        <v>26</v>
      </c>
      <c r="J81" s="19">
        <f t="shared" si="2"/>
        <v>11.7392</v>
      </c>
      <c r="K81" s="20"/>
      <c r="L81" s="21">
        <f t="shared" si="3"/>
        <v>0</v>
      </c>
    </row>
    <row r="82" spans="1:12" x14ac:dyDescent="0.25">
      <c r="A82" s="3">
        <v>5501032</v>
      </c>
      <c r="B82" s="4" t="s">
        <v>334</v>
      </c>
      <c r="C82" s="2">
        <v>4250423604972</v>
      </c>
      <c r="D82" s="4" t="s">
        <v>54</v>
      </c>
      <c r="E82" s="4" t="s">
        <v>3</v>
      </c>
      <c r="F82" s="3">
        <v>30</v>
      </c>
      <c r="G82" s="13">
        <v>6</v>
      </c>
      <c r="H82" s="11">
        <v>6.16</v>
      </c>
      <c r="I82" s="11">
        <v>12</v>
      </c>
      <c r="J82" s="19">
        <f t="shared" si="2"/>
        <v>5.4207999999999998</v>
      </c>
      <c r="K82" s="20"/>
      <c r="L82" s="21">
        <f t="shared" si="3"/>
        <v>0</v>
      </c>
    </row>
    <row r="83" spans="1:12" x14ac:dyDescent="0.25">
      <c r="A83" s="3"/>
      <c r="B83" s="4"/>
      <c r="C83" s="2"/>
      <c r="D83" s="4"/>
      <c r="E83" s="4"/>
      <c r="F83" s="3"/>
      <c r="G83" s="38"/>
      <c r="H83" s="39"/>
      <c r="I83" s="39"/>
      <c r="J83" s="40"/>
      <c r="K83" s="4"/>
      <c r="L83" s="41"/>
    </row>
    <row r="84" spans="1:12" x14ac:dyDescent="0.25">
      <c r="A84" s="3">
        <v>5505003</v>
      </c>
      <c r="B84" s="4" t="s">
        <v>334</v>
      </c>
      <c r="C84" s="2">
        <v>7045952893297</v>
      </c>
      <c r="D84" s="4" t="s">
        <v>56</v>
      </c>
      <c r="E84" s="4" t="s">
        <v>3</v>
      </c>
      <c r="F84" s="3" t="s">
        <v>55</v>
      </c>
      <c r="G84" s="13">
        <v>1</v>
      </c>
      <c r="H84" s="11">
        <v>43.59</v>
      </c>
      <c r="I84" s="11">
        <v>85</v>
      </c>
      <c r="J84" s="19">
        <f t="shared" si="2"/>
        <v>38.359200000000001</v>
      </c>
      <c r="K84" s="20"/>
      <c r="L84" s="21">
        <f t="shared" si="3"/>
        <v>0</v>
      </c>
    </row>
    <row r="85" spans="1:12" ht="15.75" thickBot="1" x14ac:dyDescent="0.3">
      <c r="A85" s="3"/>
      <c r="B85" s="4"/>
      <c r="C85" s="2"/>
      <c r="D85" s="59"/>
      <c r="E85" s="4"/>
      <c r="F85" s="3"/>
      <c r="G85" s="38"/>
      <c r="H85" s="39"/>
      <c r="I85" s="39"/>
      <c r="J85" s="40"/>
      <c r="K85" s="4"/>
      <c r="L85" s="41"/>
    </row>
    <row r="86" spans="1:12" ht="15.75" thickBot="1" x14ac:dyDescent="0.3">
      <c r="A86" s="56"/>
      <c r="B86" s="57"/>
      <c r="C86" s="58"/>
      <c r="D86" s="60" t="s">
        <v>57</v>
      </c>
      <c r="E86" s="56"/>
      <c r="F86" s="61"/>
      <c r="G86" s="61"/>
      <c r="H86" s="61"/>
      <c r="I86" s="61"/>
      <c r="J86" s="62"/>
      <c r="K86" s="62"/>
      <c r="L86" s="63"/>
    </row>
    <row r="87" spans="1:12" x14ac:dyDescent="0.25">
      <c r="A87" s="3">
        <v>5502008</v>
      </c>
      <c r="B87" s="4" t="s">
        <v>334</v>
      </c>
      <c r="C87" s="2">
        <v>4250423603821</v>
      </c>
      <c r="D87" s="45" t="s">
        <v>58</v>
      </c>
      <c r="E87" s="4" t="s">
        <v>3</v>
      </c>
      <c r="F87" s="3">
        <v>33</v>
      </c>
      <c r="G87" s="13">
        <v>6</v>
      </c>
      <c r="H87" s="11">
        <v>8.2100000000000009</v>
      </c>
      <c r="I87" s="11">
        <v>16</v>
      </c>
      <c r="J87" s="19">
        <f t="shared" si="2"/>
        <v>7.224800000000001</v>
      </c>
      <c r="K87" s="20"/>
      <c r="L87" s="21">
        <f t="shared" si="3"/>
        <v>0</v>
      </c>
    </row>
    <row r="88" spans="1:12" x14ac:dyDescent="0.25">
      <c r="A88" s="3"/>
      <c r="B88" s="4"/>
      <c r="C88" s="2"/>
      <c r="D88" s="4"/>
      <c r="E88" s="4"/>
      <c r="F88" s="3"/>
      <c r="G88" s="38"/>
      <c r="H88" s="39"/>
      <c r="I88" s="39"/>
      <c r="J88" s="40"/>
      <c r="K88" s="4"/>
      <c r="L88" s="41"/>
    </row>
    <row r="89" spans="1:12" x14ac:dyDescent="0.25">
      <c r="A89" s="3">
        <v>5502500</v>
      </c>
      <c r="B89" s="4" t="s">
        <v>334</v>
      </c>
      <c r="C89" s="2">
        <v>7045953025840</v>
      </c>
      <c r="D89" s="4" t="s">
        <v>59</v>
      </c>
      <c r="E89" s="4" t="s">
        <v>3</v>
      </c>
      <c r="F89" s="3">
        <v>34</v>
      </c>
      <c r="G89" s="13">
        <v>6</v>
      </c>
      <c r="H89" s="11">
        <v>16.420000000000002</v>
      </c>
      <c r="I89" s="11">
        <v>32</v>
      </c>
      <c r="J89" s="19">
        <f t="shared" si="2"/>
        <v>14.449600000000002</v>
      </c>
      <c r="K89" s="20"/>
      <c r="L89" s="21">
        <f t="shared" si="3"/>
        <v>0</v>
      </c>
    </row>
    <row r="90" spans="1:12" x14ac:dyDescent="0.25">
      <c r="A90" s="3">
        <v>5502505</v>
      </c>
      <c r="B90" s="4" t="s">
        <v>334</v>
      </c>
      <c r="C90" s="2">
        <v>7045953337165</v>
      </c>
      <c r="D90" s="4" t="s">
        <v>60</v>
      </c>
      <c r="E90" s="4" t="s">
        <v>3</v>
      </c>
      <c r="F90" s="3">
        <v>34</v>
      </c>
      <c r="G90" s="13">
        <v>1</v>
      </c>
      <c r="H90" s="11">
        <v>61.54</v>
      </c>
      <c r="I90" s="11">
        <v>120</v>
      </c>
      <c r="J90" s="19">
        <f t="shared" si="2"/>
        <v>54.155200000000001</v>
      </c>
      <c r="K90" s="20"/>
      <c r="L90" s="21">
        <f t="shared" si="3"/>
        <v>0</v>
      </c>
    </row>
    <row r="91" spans="1:12" x14ac:dyDescent="0.25">
      <c r="A91" s="3">
        <v>5505004</v>
      </c>
      <c r="B91" s="4" t="s">
        <v>334</v>
      </c>
      <c r="C91" s="2">
        <v>7045953025888</v>
      </c>
      <c r="D91" s="4" t="s">
        <v>61</v>
      </c>
      <c r="E91" s="4" t="s">
        <v>3</v>
      </c>
      <c r="F91" s="3">
        <v>35</v>
      </c>
      <c r="G91" s="13">
        <v>1</v>
      </c>
      <c r="H91" s="11">
        <v>29.75</v>
      </c>
      <c r="I91" s="11">
        <v>58</v>
      </c>
      <c r="J91" s="19">
        <f t="shared" si="2"/>
        <v>26.18</v>
      </c>
      <c r="K91" s="20"/>
      <c r="L91" s="21">
        <f t="shared" si="3"/>
        <v>0</v>
      </c>
    </row>
    <row r="92" spans="1:12" ht="15.75" thickBot="1" x14ac:dyDescent="0.3">
      <c r="A92" s="3"/>
      <c r="B92" s="4"/>
      <c r="C92" s="2"/>
      <c r="D92" s="59"/>
      <c r="E92" s="4"/>
      <c r="F92" s="3"/>
      <c r="G92" s="38"/>
      <c r="H92" s="39"/>
      <c r="I92" s="39"/>
      <c r="J92" s="40"/>
      <c r="K92" s="4"/>
      <c r="L92" s="41"/>
    </row>
    <row r="93" spans="1:12" ht="15.75" thickBot="1" x14ac:dyDescent="0.3">
      <c r="A93" s="56"/>
      <c r="B93" s="57"/>
      <c r="C93" s="58"/>
      <c r="D93" s="60" t="s">
        <v>62</v>
      </c>
      <c r="E93" s="56"/>
      <c r="F93" s="61"/>
      <c r="G93" s="61"/>
      <c r="H93" s="61"/>
      <c r="I93" s="61"/>
      <c r="J93" s="62"/>
      <c r="K93" s="62"/>
      <c r="L93" s="63"/>
    </row>
    <row r="94" spans="1:12" x14ac:dyDescent="0.25">
      <c r="A94" s="3">
        <v>5509270</v>
      </c>
      <c r="B94" s="4" t="s">
        <v>335</v>
      </c>
      <c r="C94" s="2">
        <v>7045953337516</v>
      </c>
      <c r="D94" s="45" t="s">
        <v>63</v>
      </c>
      <c r="E94" s="4" t="s">
        <v>3</v>
      </c>
      <c r="F94" s="3">
        <v>37</v>
      </c>
      <c r="G94" s="13">
        <v>12</v>
      </c>
      <c r="H94" s="11">
        <v>7.18</v>
      </c>
      <c r="I94" s="11">
        <v>14</v>
      </c>
      <c r="J94" s="19">
        <f t="shared" si="2"/>
        <v>6.3183999999999996</v>
      </c>
      <c r="K94" s="20"/>
      <c r="L94" s="21">
        <f t="shared" si="3"/>
        <v>0</v>
      </c>
    </row>
    <row r="95" spans="1:12" x14ac:dyDescent="0.25">
      <c r="A95" s="3">
        <v>5509271</v>
      </c>
      <c r="B95" s="4" t="s">
        <v>335</v>
      </c>
      <c r="C95" s="2">
        <v>7045953337530</v>
      </c>
      <c r="D95" s="4" t="s">
        <v>64</v>
      </c>
      <c r="E95" s="4" t="s">
        <v>3</v>
      </c>
      <c r="F95" s="3">
        <v>37</v>
      </c>
      <c r="G95" s="13">
        <v>12</v>
      </c>
      <c r="H95" s="11">
        <v>8.2100000000000009</v>
      </c>
      <c r="I95" s="11">
        <v>16</v>
      </c>
      <c r="J95" s="19">
        <f t="shared" si="2"/>
        <v>7.224800000000001</v>
      </c>
      <c r="K95" s="20"/>
      <c r="L95" s="21">
        <f t="shared" si="3"/>
        <v>0</v>
      </c>
    </row>
    <row r="96" spans="1:12" x14ac:dyDescent="0.25">
      <c r="A96" s="3">
        <v>5509280</v>
      </c>
      <c r="B96" s="4" t="s">
        <v>335</v>
      </c>
      <c r="C96" s="2">
        <v>7045953337592</v>
      </c>
      <c r="D96" s="4" t="s">
        <v>65</v>
      </c>
      <c r="E96" s="4" t="s">
        <v>3</v>
      </c>
      <c r="F96" s="3">
        <v>37</v>
      </c>
      <c r="G96" s="13">
        <v>6</v>
      </c>
      <c r="H96" s="11">
        <v>11.29</v>
      </c>
      <c r="I96" s="11">
        <v>22</v>
      </c>
      <c r="J96" s="19">
        <f t="shared" si="2"/>
        <v>9.9352</v>
      </c>
      <c r="K96" s="20"/>
      <c r="L96" s="21">
        <f t="shared" si="3"/>
        <v>0</v>
      </c>
    </row>
    <row r="97" spans="1:12" x14ac:dyDescent="0.25">
      <c r="A97" s="3">
        <v>5509250</v>
      </c>
      <c r="B97" s="4" t="s">
        <v>335</v>
      </c>
      <c r="C97" s="2">
        <v>7045953337486</v>
      </c>
      <c r="D97" s="4" t="s">
        <v>66</v>
      </c>
      <c r="E97" s="4" t="s">
        <v>3</v>
      </c>
      <c r="F97" s="3">
        <v>38</v>
      </c>
      <c r="G97" s="13">
        <v>6</v>
      </c>
      <c r="H97" s="11">
        <v>8.7200000000000006</v>
      </c>
      <c r="I97" s="11">
        <v>17</v>
      </c>
      <c r="J97" s="19">
        <f t="shared" si="2"/>
        <v>7.6736000000000004</v>
      </c>
      <c r="K97" s="20"/>
      <c r="L97" s="21">
        <f t="shared" si="3"/>
        <v>0</v>
      </c>
    </row>
    <row r="98" spans="1:12" x14ac:dyDescent="0.25">
      <c r="A98" s="3">
        <v>5509251</v>
      </c>
      <c r="B98" s="4" t="s">
        <v>335</v>
      </c>
      <c r="C98" s="2">
        <v>7045953337509</v>
      </c>
      <c r="D98" s="4" t="s">
        <v>68</v>
      </c>
      <c r="E98" s="4" t="s">
        <v>3</v>
      </c>
      <c r="F98" s="3">
        <v>38</v>
      </c>
      <c r="G98" s="13">
        <v>6</v>
      </c>
      <c r="H98" s="11">
        <v>6.67</v>
      </c>
      <c r="I98" s="11">
        <v>13</v>
      </c>
      <c r="J98" s="19">
        <f t="shared" si="2"/>
        <v>5.8696000000000002</v>
      </c>
      <c r="K98" s="20"/>
      <c r="L98" s="21">
        <f t="shared" si="3"/>
        <v>0</v>
      </c>
    </row>
    <row r="99" spans="1:12" x14ac:dyDescent="0.25">
      <c r="A99" s="3"/>
      <c r="B99" s="4"/>
      <c r="C99" s="2"/>
      <c r="D99" s="4"/>
      <c r="E99" s="4"/>
      <c r="F99" s="3"/>
      <c r="G99" s="38"/>
      <c r="H99" s="39"/>
      <c r="I99" s="39"/>
      <c r="J99" s="40"/>
      <c r="K99" s="4"/>
      <c r="L99" s="41"/>
    </row>
    <row r="100" spans="1:12" x14ac:dyDescent="0.25">
      <c r="A100" s="3">
        <v>5509282</v>
      </c>
      <c r="B100" s="4" t="s">
        <v>335</v>
      </c>
      <c r="C100" s="2">
        <v>7045953337615</v>
      </c>
      <c r="D100" s="4" t="s">
        <v>67</v>
      </c>
      <c r="E100" s="4" t="s">
        <v>3</v>
      </c>
      <c r="F100" s="3">
        <v>38</v>
      </c>
      <c r="G100" s="13">
        <v>6</v>
      </c>
      <c r="H100" s="11">
        <v>11.29</v>
      </c>
      <c r="I100" s="11">
        <v>22</v>
      </c>
      <c r="J100" s="19">
        <f t="shared" si="2"/>
        <v>9.9352</v>
      </c>
      <c r="K100" s="20"/>
      <c r="L100" s="21">
        <f t="shared" si="3"/>
        <v>0</v>
      </c>
    </row>
    <row r="101" spans="1:12" x14ac:dyDescent="0.25">
      <c r="A101" s="3">
        <v>5509272</v>
      </c>
      <c r="B101" s="4" t="s">
        <v>335</v>
      </c>
      <c r="C101" s="2">
        <v>7045953337554</v>
      </c>
      <c r="D101" s="4" t="s">
        <v>69</v>
      </c>
      <c r="E101" s="4" t="s">
        <v>3</v>
      </c>
      <c r="F101" s="3">
        <v>39</v>
      </c>
      <c r="G101" s="13">
        <v>12</v>
      </c>
      <c r="H101" s="11">
        <v>8.2100000000000009</v>
      </c>
      <c r="I101" s="11">
        <v>16</v>
      </c>
      <c r="J101" s="19">
        <f t="shared" si="2"/>
        <v>7.224800000000001</v>
      </c>
      <c r="K101" s="20"/>
      <c r="L101" s="21">
        <f t="shared" si="3"/>
        <v>0</v>
      </c>
    </row>
    <row r="102" spans="1:12" x14ac:dyDescent="0.25">
      <c r="A102" s="3"/>
      <c r="B102" s="4"/>
      <c r="C102" s="2"/>
      <c r="D102" s="4"/>
      <c r="E102" s="4"/>
      <c r="F102" s="3"/>
      <c r="G102" s="38"/>
      <c r="H102" s="39"/>
      <c r="I102" s="39"/>
      <c r="J102" s="40"/>
      <c r="K102" s="4"/>
      <c r="L102" s="41"/>
    </row>
    <row r="103" spans="1:12" x14ac:dyDescent="0.25">
      <c r="A103" s="3">
        <v>5505005</v>
      </c>
      <c r="B103" s="4" t="s">
        <v>335</v>
      </c>
      <c r="C103" s="2">
        <v>7045953337462</v>
      </c>
      <c r="D103" s="4" t="s">
        <v>70</v>
      </c>
      <c r="E103" s="4" t="s">
        <v>3</v>
      </c>
      <c r="F103" s="3">
        <v>40</v>
      </c>
      <c r="G103" s="13">
        <v>1</v>
      </c>
      <c r="H103" s="11">
        <v>25.65</v>
      </c>
      <c r="I103" s="11">
        <v>50</v>
      </c>
      <c r="J103" s="19">
        <f t="shared" si="2"/>
        <v>22.571999999999999</v>
      </c>
      <c r="K103" s="20"/>
      <c r="L103" s="21">
        <f t="shared" si="3"/>
        <v>0</v>
      </c>
    </row>
    <row r="104" spans="1:12" ht="15.75" thickBot="1" x14ac:dyDescent="0.3">
      <c r="A104" s="3"/>
      <c r="B104" s="4"/>
      <c r="C104" s="2"/>
      <c r="D104" s="59"/>
      <c r="E104" s="4"/>
      <c r="F104" s="3"/>
      <c r="G104" s="38"/>
      <c r="H104" s="39"/>
      <c r="I104" s="39"/>
      <c r="J104" s="40"/>
      <c r="K104" s="4"/>
      <c r="L104" s="41"/>
    </row>
    <row r="105" spans="1:12" ht="15.75" thickBot="1" x14ac:dyDescent="0.3">
      <c r="A105" s="56"/>
      <c r="B105" s="57"/>
      <c r="C105" s="58"/>
      <c r="D105" s="60" t="s">
        <v>71</v>
      </c>
      <c r="E105" s="56"/>
      <c r="F105" s="61"/>
      <c r="G105" s="61"/>
      <c r="H105" s="61"/>
      <c r="I105" s="61"/>
      <c r="J105" s="62"/>
      <c r="K105" s="62"/>
      <c r="L105" s="63"/>
    </row>
    <row r="106" spans="1:12" x14ac:dyDescent="0.25">
      <c r="A106" s="3">
        <v>5508750</v>
      </c>
      <c r="B106" s="4" t="s">
        <v>334</v>
      </c>
      <c r="C106" s="2">
        <v>7613186770303</v>
      </c>
      <c r="D106" s="45" t="s">
        <v>72</v>
      </c>
      <c r="E106" s="4" t="s">
        <v>3</v>
      </c>
      <c r="F106" s="3">
        <v>43</v>
      </c>
      <c r="G106" s="13">
        <v>6</v>
      </c>
      <c r="H106" s="11">
        <v>6.16</v>
      </c>
      <c r="I106" s="11">
        <v>12</v>
      </c>
      <c r="J106" s="19">
        <f t="shared" si="2"/>
        <v>5.4207999999999998</v>
      </c>
      <c r="K106" s="20"/>
      <c r="L106" s="21">
        <f t="shared" si="3"/>
        <v>0</v>
      </c>
    </row>
    <row r="107" spans="1:12" x14ac:dyDescent="0.25">
      <c r="A107" s="3">
        <v>5508754</v>
      </c>
      <c r="B107" s="4" t="s">
        <v>334</v>
      </c>
      <c r="C107" s="2">
        <v>4250423602428</v>
      </c>
      <c r="D107" s="4" t="s">
        <v>73</v>
      </c>
      <c r="E107" s="4" t="s">
        <v>3</v>
      </c>
      <c r="F107" s="3">
        <v>43</v>
      </c>
      <c r="G107" s="13">
        <v>6</v>
      </c>
      <c r="H107" s="11">
        <v>6.16</v>
      </c>
      <c r="I107" s="11">
        <v>12</v>
      </c>
      <c r="J107" s="19">
        <f t="shared" si="2"/>
        <v>5.4207999999999998</v>
      </c>
      <c r="K107" s="20"/>
      <c r="L107" s="21">
        <f t="shared" si="3"/>
        <v>0</v>
      </c>
    </row>
    <row r="108" spans="1:12" x14ac:dyDescent="0.25">
      <c r="A108" s="3">
        <v>5508753</v>
      </c>
      <c r="B108" s="4" t="s">
        <v>334</v>
      </c>
      <c r="C108" s="2">
        <v>7613186770334</v>
      </c>
      <c r="D108" s="4" t="s">
        <v>74</v>
      </c>
      <c r="E108" s="4" t="s">
        <v>3</v>
      </c>
      <c r="F108" s="3">
        <v>43</v>
      </c>
      <c r="G108" s="13">
        <v>6</v>
      </c>
      <c r="H108" s="11">
        <v>6.16</v>
      </c>
      <c r="I108" s="11">
        <v>12</v>
      </c>
      <c r="J108" s="19">
        <f t="shared" si="2"/>
        <v>5.4207999999999998</v>
      </c>
      <c r="K108" s="20"/>
      <c r="L108" s="21">
        <f t="shared" si="3"/>
        <v>0</v>
      </c>
    </row>
    <row r="109" spans="1:12" x14ac:dyDescent="0.25">
      <c r="A109" s="3">
        <v>5508752</v>
      </c>
      <c r="B109" s="4" t="s">
        <v>334</v>
      </c>
      <c r="C109" s="2">
        <v>7613186770327</v>
      </c>
      <c r="D109" s="4" t="s">
        <v>75</v>
      </c>
      <c r="E109" s="4" t="s">
        <v>3</v>
      </c>
      <c r="F109" s="3">
        <v>43</v>
      </c>
      <c r="G109" s="13">
        <v>6</v>
      </c>
      <c r="H109" s="11">
        <v>6.16</v>
      </c>
      <c r="I109" s="11">
        <v>12</v>
      </c>
      <c r="J109" s="19">
        <f t="shared" si="2"/>
        <v>5.4207999999999998</v>
      </c>
      <c r="K109" s="20"/>
      <c r="L109" s="21">
        <f t="shared" si="3"/>
        <v>0</v>
      </c>
    </row>
    <row r="110" spans="1:12" x14ac:dyDescent="0.25">
      <c r="A110" s="3">
        <v>5508751</v>
      </c>
      <c r="B110" s="4" t="s">
        <v>334</v>
      </c>
      <c r="C110" s="2">
        <v>7613186770310</v>
      </c>
      <c r="D110" s="4" t="s">
        <v>76</v>
      </c>
      <c r="E110" s="4" t="s">
        <v>3</v>
      </c>
      <c r="F110" s="3">
        <v>43</v>
      </c>
      <c r="G110" s="13">
        <v>6</v>
      </c>
      <c r="H110" s="11">
        <v>6.16</v>
      </c>
      <c r="I110" s="11">
        <v>12</v>
      </c>
      <c r="J110" s="19">
        <f t="shared" si="2"/>
        <v>5.4207999999999998</v>
      </c>
      <c r="K110" s="20"/>
      <c r="L110" s="21">
        <f t="shared" si="3"/>
        <v>0</v>
      </c>
    </row>
    <row r="111" spans="1:12" x14ac:dyDescent="0.25">
      <c r="A111" s="3"/>
      <c r="B111" s="4"/>
      <c r="C111" s="2"/>
      <c r="D111" s="4"/>
      <c r="E111" s="4"/>
      <c r="F111" s="3"/>
      <c r="G111" s="38"/>
      <c r="H111" s="39"/>
      <c r="I111" s="39"/>
      <c r="J111" s="40"/>
      <c r="K111" s="4"/>
      <c r="L111" s="41"/>
    </row>
    <row r="112" spans="1:12" x14ac:dyDescent="0.25">
      <c r="A112" s="3">
        <v>5508740</v>
      </c>
      <c r="B112" s="4" t="s">
        <v>334</v>
      </c>
      <c r="C112" s="2">
        <v>7613186770341</v>
      </c>
      <c r="D112" s="4" t="s">
        <v>77</v>
      </c>
      <c r="E112" s="4" t="s">
        <v>3</v>
      </c>
      <c r="F112" s="3">
        <v>44</v>
      </c>
      <c r="G112" s="13">
        <v>6</v>
      </c>
      <c r="H112" s="11">
        <v>7.18</v>
      </c>
      <c r="I112" s="11">
        <v>14</v>
      </c>
      <c r="J112" s="19">
        <f t="shared" si="2"/>
        <v>6.3183999999999996</v>
      </c>
      <c r="K112" s="20"/>
      <c r="L112" s="21">
        <f t="shared" si="3"/>
        <v>0</v>
      </c>
    </row>
    <row r="113" spans="1:12" x14ac:dyDescent="0.25">
      <c r="A113" s="3">
        <v>5508743</v>
      </c>
      <c r="B113" s="4" t="s">
        <v>334</v>
      </c>
      <c r="C113" s="2">
        <v>7613186770372</v>
      </c>
      <c r="D113" s="4" t="s">
        <v>78</v>
      </c>
      <c r="E113" s="4" t="s">
        <v>3</v>
      </c>
      <c r="F113" s="3">
        <v>44</v>
      </c>
      <c r="G113" s="13">
        <v>6</v>
      </c>
      <c r="H113" s="11">
        <v>7.18</v>
      </c>
      <c r="I113" s="11">
        <v>14</v>
      </c>
      <c r="J113" s="19">
        <f t="shared" si="2"/>
        <v>6.3183999999999996</v>
      </c>
      <c r="K113" s="20"/>
      <c r="L113" s="21">
        <f t="shared" si="3"/>
        <v>0</v>
      </c>
    </row>
    <row r="114" spans="1:12" x14ac:dyDescent="0.25">
      <c r="A114" s="3">
        <v>5508742</v>
      </c>
      <c r="B114" s="4" t="s">
        <v>334</v>
      </c>
      <c r="C114" s="2">
        <v>7613186770365</v>
      </c>
      <c r="D114" s="4" t="s">
        <v>79</v>
      </c>
      <c r="E114" s="4" t="s">
        <v>3</v>
      </c>
      <c r="F114" s="3">
        <v>44</v>
      </c>
      <c r="G114" s="13">
        <v>6</v>
      </c>
      <c r="H114" s="11">
        <v>7.18</v>
      </c>
      <c r="I114" s="11">
        <v>14</v>
      </c>
      <c r="J114" s="19">
        <f t="shared" si="2"/>
        <v>6.3183999999999996</v>
      </c>
      <c r="K114" s="20"/>
      <c r="L114" s="21">
        <f t="shared" si="3"/>
        <v>0</v>
      </c>
    </row>
    <row r="115" spans="1:12" x14ac:dyDescent="0.25">
      <c r="A115" s="3">
        <v>5508741</v>
      </c>
      <c r="B115" s="4" t="s">
        <v>334</v>
      </c>
      <c r="C115" s="2">
        <v>7613186770358</v>
      </c>
      <c r="D115" s="4" t="s">
        <v>80</v>
      </c>
      <c r="E115" s="4" t="s">
        <v>3</v>
      </c>
      <c r="F115" s="3">
        <v>44</v>
      </c>
      <c r="G115" s="13">
        <v>6</v>
      </c>
      <c r="H115" s="11">
        <v>7.18</v>
      </c>
      <c r="I115" s="11">
        <v>14</v>
      </c>
      <c r="J115" s="19">
        <f t="shared" si="2"/>
        <v>6.3183999999999996</v>
      </c>
      <c r="K115" s="20"/>
      <c r="L115" s="21">
        <f t="shared" si="3"/>
        <v>0</v>
      </c>
    </row>
    <row r="116" spans="1:12" x14ac:dyDescent="0.25">
      <c r="A116" s="3"/>
      <c r="B116" s="4"/>
      <c r="C116" s="2"/>
      <c r="D116" s="4"/>
      <c r="E116" s="4"/>
      <c r="F116" s="3"/>
      <c r="G116" s="38"/>
      <c r="H116" s="39"/>
      <c r="I116" s="39"/>
      <c r="J116" s="40"/>
      <c r="K116" s="4"/>
      <c r="L116" s="41"/>
    </row>
    <row r="117" spans="1:12" x14ac:dyDescent="0.25">
      <c r="A117" s="3">
        <v>5508795</v>
      </c>
      <c r="B117" s="4" t="s">
        <v>334</v>
      </c>
      <c r="C117" s="2">
        <v>4250423603258</v>
      </c>
      <c r="D117" s="4" t="s">
        <v>81</v>
      </c>
      <c r="E117" s="4" t="s">
        <v>3</v>
      </c>
      <c r="F117" s="3">
        <v>45</v>
      </c>
      <c r="G117" s="13">
        <v>6</v>
      </c>
      <c r="H117" s="11">
        <v>7.7</v>
      </c>
      <c r="I117" s="11">
        <v>15</v>
      </c>
      <c r="J117" s="19">
        <f t="shared" si="2"/>
        <v>6.7759999999999998</v>
      </c>
      <c r="K117" s="20"/>
      <c r="L117" s="21">
        <f t="shared" si="3"/>
        <v>0</v>
      </c>
    </row>
    <row r="118" spans="1:12" x14ac:dyDescent="0.25">
      <c r="A118" s="3">
        <v>5508796</v>
      </c>
      <c r="B118" s="4" t="s">
        <v>334</v>
      </c>
      <c r="C118" s="2">
        <v>4250423603265</v>
      </c>
      <c r="D118" s="4" t="s">
        <v>82</v>
      </c>
      <c r="E118" s="4" t="s">
        <v>3</v>
      </c>
      <c r="F118" s="3">
        <v>45</v>
      </c>
      <c r="G118" s="13">
        <v>6</v>
      </c>
      <c r="H118" s="11">
        <v>7.7</v>
      </c>
      <c r="I118" s="11">
        <v>15</v>
      </c>
      <c r="J118" s="19">
        <f t="shared" si="2"/>
        <v>6.7759999999999998</v>
      </c>
      <c r="K118" s="20"/>
      <c r="L118" s="21">
        <f t="shared" si="3"/>
        <v>0</v>
      </c>
    </row>
    <row r="119" spans="1:12" ht="15.75" thickBot="1" x14ac:dyDescent="0.3">
      <c r="A119" s="3"/>
      <c r="B119" s="4"/>
      <c r="C119" s="2"/>
      <c r="D119" s="59"/>
      <c r="E119" s="4"/>
      <c r="F119" s="3"/>
      <c r="G119" s="38"/>
      <c r="H119" s="39"/>
      <c r="I119" s="39"/>
      <c r="J119" s="40"/>
      <c r="K119" s="4"/>
      <c r="L119" s="41"/>
    </row>
    <row r="120" spans="1:12" ht="15.75" thickBot="1" x14ac:dyDescent="0.3">
      <c r="A120" s="56"/>
      <c r="B120" s="57"/>
      <c r="C120" s="58"/>
      <c r="D120" s="60" t="s">
        <v>83</v>
      </c>
      <c r="E120" s="56"/>
      <c r="F120" s="61"/>
      <c r="G120" s="61"/>
      <c r="H120" s="61"/>
      <c r="I120" s="61"/>
      <c r="J120" s="62"/>
      <c r="K120" s="62"/>
      <c r="L120" s="63"/>
    </row>
    <row r="121" spans="1:12" x14ac:dyDescent="0.25">
      <c r="A121" s="3">
        <v>5500210</v>
      </c>
      <c r="B121" s="4" t="s">
        <v>334</v>
      </c>
      <c r="C121" s="2">
        <v>7613186050511</v>
      </c>
      <c r="D121" s="45" t="s">
        <v>84</v>
      </c>
      <c r="E121" s="4" t="s">
        <v>3</v>
      </c>
      <c r="F121" s="3">
        <v>46</v>
      </c>
      <c r="G121" s="13">
        <v>1</v>
      </c>
      <c r="H121" s="11">
        <v>46.16</v>
      </c>
      <c r="I121" s="11">
        <v>90</v>
      </c>
      <c r="J121" s="19">
        <f t="shared" si="2"/>
        <v>40.620799999999996</v>
      </c>
      <c r="K121" s="20"/>
      <c r="L121" s="21">
        <f t="shared" si="3"/>
        <v>0</v>
      </c>
    </row>
    <row r="122" spans="1:12" x14ac:dyDescent="0.25">
      <c r="A122" s="3">
        <v>5500213</v>
      </c>
      <c r="B122" s="4" t="s">
        <v>334</v>
      </c>
      <c r="C122" s="2">
        <v>7613186050542</v>
      </c>
      <c r="D122" s="4" t="s">
        <v>85</v>
      </c>
      <c r="E122" s="4" t="s">
        <v>3</v>
      </c>
      <c r="F122" s="3">
        <v>46</v>
      </c>
      <c r="G122" s="13">
        <v>1</v>
      </c>
      <c r="H122" s="11">
        <v>46.16</v>
      </c>
      <c r="I122" s="11">
        <v>90</v>
      </c>
      <c r="J122" s="19">
        <f t="shared" si="2"/>
        <v>40.620799999999996</v>
      </c>
      <c r="K122" s="20"/>
      <c r="L122" s="21">
        <f t="shared" si="3"/>
        <v>0</v>
      </c>
    </row>
    <row r="123" spans="1:12" x14ac:dyDescent="0.25">
      <c r="A123" s="3">
        <v>5500212</v>
      </c>
      <c r="B123" s="4" t="s">
        <v>334</v>
      </c>
      <c r="C123" s="2">
        <v>7613186050535</v>
      </c>
      <c r="D123" s="4" t="s">
        <v>86</v>
      </c>
      <c r="E123" s="4" t="s">
        <v>3</v>
      </c>
      <c r="F123" s="3">
        <v>46</v>
      </c>
      <c r="G123" s="13">
        <v>1</v>
      </c>
      <c r="H123" s="11">
        <v>46.16</v>
      </c>
      <c r="I123" s="11">
        <v>90</v>
      </c>
      <c r="J123" s="19">
        <f t="shared" si="2"/>
        <v>40.620799999999996</v>
      </c>
      <c r="K123" s="20"/>
      <c r="L123" s="21">
        <f t="shared" si="3"/>
        <v>0</v>
      </c>
    </row>
    <row r="124" spans="1:12" x14ac:dyDescent="0.25">
      <c r="A124" s="3">
        <v>5500214</v>
      </c>
      <c r="B124" s="4" t="s">
        <v>334</v>
      </c>
      <c r="C124" s="2">
        <v>7613186050559</v>
      </c>
      <c r="D124" s="4" t="s">
        <v>87</v>
      </c>
      <c r="E124" s="4" t="s">
        <v>3</v>
      </c>
      <c r="F124" s="3">
        <v>46</v>
      </c>
      <c r="G124" s="13">
        <v>1</v>
      </c>
      <c r="H124" s="11">
        <v>46.16</v>
      </c>
      <c r="I124" s="11">
        <v>90</v>
      </c>
      <c r="J124" s="19">
        <f t="shared" si="2"/>
        <v>40.620799999999996</v>
      </c>
      <c r="K124" s="20"/>
      <c r="L124" s="21">
        <f t="shared" si="3"/>
        <v>0</v>
      </c>
    </row>
    <row r="125" spans="1:12" x14ac:dyDescent="0.25">
      <c r="A125" s="3"/>
      <c r="B125" s="4"/>
      <c r="C125" s="2"/>
      <c r="D125" s="4"/>
      <c r="E125" s="4"/>
      <c r="F125" s="3"/>
      <c r="G125" s="38"/>
      <c r="H125" s="39"/>
      <c r="I125" s="39"/>
      <c r="J125" s="40"/>
      <c r="K125" s="4"/>
      <c r="L125" s="41"/>
    </row>
    <row r="126" spans="1:12" x14ac:dyDescent="0.25">
      <c r="A126" s="3">
        <v>5500340</v>
      </c>
      <c r="B126" s="4" t="s">
        <v>334</v>
      </c>
      <c r="C126" s="2" t="s">
        <v>88</v>
      </c>
      <c r="D126" s="4" t="s">
        <v>89</v>
      </c>
      <c r="E126" s="4" t="s">
        <v>3</v>
      </c>
      <c r="F126" s="3">
        <v>46</v>
      </c>
      <c r="G126" s="13">
        <v>1</v>
      </c>
      <c r="H126" s="11">
        <v>56.42</v>
      </c>
      <c r="I126" s="11">
        <v>110</v>
      </c>
      <c r="J126" s="19">
        <f t="shared" si="2"/>
        <v>49.6496</v>
      </c>
      <c r="K126" s="20"/>
      <c r="L126" s="21">
        <f t="shared" si="3"/>
        <v>0</v>
      </c>
    </row>
    <row r="127" spans="1:12" x14ac:dyDescent="0.25">
      <c r="A127" s="3">
        <v>5500342</v>
      </c>
      <c r="B127" s="4" t="s">
        <v>334</v>
      </c>
      <c r="C127" s="2" t="s">
        <v>90</v>
      </c>
      <c r="D127" s="4" t="s">
        <v>91</v>
      </c>
      <c r="E127" s="4" t="s">
        <v>3</v>
      </c>
      <c r="F127" s="3">
        <v>46</v>
      </c>
      <c r="G127" s="13">
        <v>1</v>
      </c>
      <c r="H127" s="11">
        <v>56.42</v>
      </c>
      <c r="I127" s="11">
        <v>110</v>
      </c>
      <c r="J127" s="19">
        <f t="shared" si="2"/>
        <v>49.6496</v>
      </c>
      <c r="K127" s="20"/>
      <c r="L127" s="21">
        <f t="shared" si="3"/>
        <v>0</v>
      </c>
    </row>
    <row r="128" spans="1:12" x14ac:dyDescent="0.25">
      <c r="A128" s="3">
        <v>5500344</v>
      </c>
      <c r="B128" s="4" t="s">
        <v>334</v>
      </c>
      <c r="C128" s="2" t="s">
        <v>92</v>
      </c>
      <c r="D128" s="4" t="s">
        <v>93</v>
      </c>
      <c r="E128" s="4" t="s">
        <v>3</v>
      </c>
      <c r="F128" s="3">
        <v>46</v>
      </c>
      <c r="G128" s="13">
        <v>1</v>
      </c>
      <c r="H128" s="11">
        <v>56.42</v>
      </c>
      <c r="I128" s="11">
        <v>110</v>
      </c>
      <c r="J128" s="19">
        <f t="shared" si="2"/>
        <v>49.6496</v>
      </c>
      <c r="K128" s="20"/>
      <c r="L128" s="21">
        <f t="shared" si="3"/>
        <v>0</v>
      </c>
    </row>
    <row r="129" spans="1:12" x14ac:dyDescent="0.25">
      <c r="A129" s="3">
        <v>5500209</v>
      </c>
      <c r="B129" s="4" t="s">
        <v>334</v>
      </c>
      <c r="C129" s="2">
        <v>7045952684772</v>
      </c>
      <c r="D129" s="4" t="s">
        <v>94</v>
      </c>
      <c r="E129" s="4" t="s">
        <v>3</v>
      </c>
      <c r="F129" s="3">
        <v>46</v>
      </c>
      <c r="G129" s="13">
        <v>1</v>
      </c>
      <c r="H129" s="11">
        <v>76.930000000000007</v>
      </c>
      <c r="I129" s="11">
        <v>150</v>
      </c>
      <c r="J129" s="19">
        <f t="shared" si="2"/>
        <v>67.698400000000007</v>
      </c>
      <c r="K129" s="20"/>
      <c r="L129" s="21">
        <f t="shared" si="3"/>
        <v>0</v>
      </c>
    </row>
    <row r="130" spans="1:12" ht="15.75" thickBot="1" x14ac:dyDescent="0.3">
      <c r="A130" s="3"/>
      <c r="B130" s="4"/>
      <c r="C130" s="2"/>
      <c r="D130" s="59"/>
      <c r="E130" s="4"/>
      <c r="F130" s="3"/>
      <c r="G130" s="38"/>
      <c r="H130" s="39"/>
      <c r="I130" s="39"/>
      <c r="J130" s="40"/>
      <c r="K130" s="4"/>
      <c r="L130" s="41"/>
    </row>
    <row r="131" spans="1:12" ht="15.75" thickBot="1" x14ac:dyDescent="0.3">
      <c r="A131" s="56"/>
      <c r="B131" s="57"/>
      <c r="C131" s="58"/>
      <c r="D131" s="60" t="s">
        <v>95</v>
      </c>
      <c r="E131" s="56"/>
      <c r="F131" s="61"/>
      <c r="G131" s="61"/>
      <c r="H131" s="61"/>
      <c r="I131" s="61"/>
      <c r="J131" s="62"/>
      <c r="K131" s="62"/>
      <c r="L131" s="63"/>
    </row>
    <row r="132" spans="1:12" x14ac:dyDescent="0.25">
      <c r="A132" s="3">
        <v>5582701</v>
      </c>
      <c r="B132" s="4" t="s">
        <v>334</v>
      </c>
      <c r="C132" s="2">
        <v>7045952942247</v>
      </c>
      <c r="D132" s="45" t="s">
        <v>96</v>
      </c>
      <c r="E132" s="4" t="s">
        <v>3</v>
      </c>
      <c r="F132" s="3">
        <v>54</v>
      </c>
      <c r="G132" s="13">
        <v>1</v>
      </c>
      <c r="H132" s="11">
        <v>41.03</v>
      </c>
      <c r="I132" s="11">
        <v>80</v>
      </c>
      <c r="J132" s="19">
        <f t="shared" si="2"/>
        <v>36.106400000000001</v>
      </c>
      <c r="K132" s="20"/>
      <c r="L132" s="21">
        <f t="shared" si="3"/>
        <v>0</v>
      </c>
    </row>
    <row r="133" spans="1:12" x14ac:dyDescent="0.25">
      <c r="A133" s="3">
        <v>5582602</v>
      </c>
      <c r="B133" s="4" t="s">
        <v>334</v>
      </c>
      <c r="C133" s="2">
        <v>4250423603302</v>
      </c>
      <c r="D133" s="4" t="s">
        <v>97</v>
      </c>
      <c r="E133" s="4" t="s">
        <v>3</v>
      </c>
      <c r="F133" s="3">
        <v>54</v>
      </c>
      <c r="G133" s="13">
        <v>6</v>
      </c>
      <c r="H133" s="11">
        <v>8.2100000000000009</v>
      </c>
      <c r="I133" s="11">
        <v>16</v>
      </c>
      <c r="J133" s="19">
        <f t="shared" si="2"/>
        <v>7.224800000000001</v>
      </c>
      <c r="K133" s="20"/>
      <c r="L133" s="21">
        <f t="shared" si="3"/>
        <v>0</v>
      </c>
    </row>
    <row r="134" spans="1:12" x14ac:dyDescent="0.25">
      <c r="A134" s="3">
        <v>5506510</v>
      </c>
      <c r="B134" s="4" t="s">
        <v>334</v>
      </c>
      <c r="C134" s="2">
        <v>7045952854533</v>
      </c>
      <c r="D134" s="4" t="s">
        <v>98</v>
      </c>
      <c r="E134" s="4" t="s">
        <v>3</v>
      </c>
      <c r="F134" s="3">
        <v>54</v>
      </c>
      <c r="G134" s="13">
        <v>1</v>
      </c>
      <c r="H134" s="11">
        <v>61.54</v>
      </c>
      <c r="I134" s="11">
        <v>120</v>
      </c>
      <c r="J134" s="19">
        <f t="shared" si="2"/>
        <v>54.155200000000001</v>
      </c>
      <c r="K134" s="20"/>
      <c r="L134" s="21">
        <f t="shared" si="3"/>
        <v>0</v>
      </c>
    </row>
    <row r="135" spans="1:12" x14ac:dyDescent="0.25">
      <c r="A135" s="3">
        <v>5506508</v>
      </c>
      <c r="B135" s="4" t="s">
        <v>334</v>
      </c>
      <c r="C135" s="2">
        <v>7045952854519</v>
      </c>
      <c r="D135" s="4" t="s">
        <v>99</v>
      </c>
      <c r="E135" s="4" t="s">
        <v>3</v>
      </c>
      <c r="F135" s="3">
        <v>54</v>
      </c>
      <c r="G135" s="13">
        <v>6</v>
      </c>
      <c r="H135" s="11">
        <v>10.26</v>
      </c>
      <c r="I135" s="11">
        <v>20</v>
      </c>
      <c r="J135" s="19">
        <f t="shared" si="2"/>
        <v>9.0288000000000004</v>
      </c>
      <c r="K135" s="20"/>
      <c r="L135" s="21">
        <f t="shared" si="3"/>
        <v>0</v>
      </c>
    </row>
    <row r="136" spans="1:12" x14ac:dyDescent="0.25">
      <c r="A136" s="3">
        <v>5506507</v>
      </c>
      <c r="B136" s="4" t="s">
        <v>334</v>
      </c>
      <c r="C136" s="2">
        <v>4250423603272</v>
      </c>
      <c r="D136" s="4" t="s">
        <v>100</v>
      </c>
      <c r="E136" s="4" t="s">
        <v>3</v>
      </c>
      <c r="F136" s="3">
        <v>54</v>
      </c>
      <c r="G136" s="13">
        <v>6</v>
      </c>
      <c r="H136" s="11">
        <v>7.18</v>
      </c>
      <c r="I136" s="11">
        <v>14</v>
      </c>
      <c r="J136" s="19">
        <f t="shared" si="2"/>
        <v>6.3183999999999996</v>
      </c>
      <c r="K136" s="20"/>
      <c r="L136" s="21">
        <f t="shared" si="3"/>
        <v>0</v>
      </c>
    </row>
    <row r="137" spans="1:12" ht="15.75" thickBot="1" x14ac:dyDescent="0.3">
      <c r="A137" s="3">
        <v>5509255</v>
      </c>
      <c r="B137" s="4" t="s">
        <v>334</v>
      </c>
      <c r="C137" s="2">
        <v>7045953025895</v>
      </c>
      <c r="D137" s="59" t="s">
        <v>101</v>
      </c>
      <c r="E137" s="4" t="s">
        <v>3</v>
      </c>
      <c r="F137" s="3">
        <v>55</v>
      </c>
      <c r="G137" s="13">
        <v>6</v>
      </c>
      <c r="H137" s="11">
        <v>7.7</v>
      </c>
      <c r="I137" s="11">
        <v>15</v>
      </c>
      <c r="J137" s="19">
        <f t="shared" si="2"/>
        <v>6.7759999999999998</v>
      </c>
      <c r="K137" s="20"/>
      <c r="L137" s="21">
        <f t="shared" si="3"/>
        <v>0</v>
      </c>
    </row>
    <row r="138" spans="1:12" ht="15.75" thickBot="1" x14ac:dyDescent="0.3">
      <c r="A138" s="56"/>
      <c r="B138" s="57"/>
      <c r="C138" s="58"/>
      <c r="D138" s="60" t="s">
        <v>102</v>
      </c>
      <c r="E138" s="56"/>
      <c r="F138" s="61"/>
      <c r="G138" s="61"/>
      <c r="H138" s="61"/>
      <c r="I138" s="61"/>
      <c r="J138" s="62"/>
      <c r="K138" s="62"/>
      <c r="L138" s="63"/>
    </row>
    <row r="139" spans="1:12" x14ac:dyDescent="0.25">
      <c r="A139" s="3">
        <v>5502511</v>
      </c>
      <c r="B139" s="4" t="s">
        <v>335</v>
      </c>
      <c r="C139" s="2">
        <v>7045953391075</v>
      </c>
      <c r="D139" s="45" t="s">
        <v>103</v>
      </c>
      <c r="E139" s="4" t="s">
        <v>3</v>
      </c>
      <c r="F139" s="3">
        <v>56</v>
      </c>
      <c r="G139" s="13">
        <v>6</v>
      </c>
      <c r="H139" s="11">
        <v>20.52</v>
      </c>
      <c r="I139" s="11">
        <v>40</v>
      </c>
      <c r="J139" s="19">
        <f t="shared" si="2"/>
        <v>18.057600000000001</v>
      </c>
      <c r="K139" s="20"/>
      <c r="L139" s="21">
        <f t="shared" si="3"/>
        <v>0</v>
      </c>
    </row>
    <row r="140" spans="1:12" x14ac:dyDescent="0.25">
      <c r="A140" s="3">
        <v>5506502</v>
      </c>
      <c r="B140" s="4" t="s">
        <v>335</v>
      </c>
      <c r="C140" s="2">
        <v>7045953410899</v>
      </c>
      <c r="D140" s="4" t="s">
        <v>104</v>
      </c>
      <c r="E140" s="4" t="s">
        <v>3</v>
      </c>
      <c r="F140" s="3">
        <v>56</v>
      </c>
      <c r="G140" s="13">
        <v>6</v>
      </c>
      <c r="H140" s="11">
        <v>17.95</v>
      </c>
      <c r="I140" s="11">
        <v>35</v>
      </c>
      <c r="J140" s="19">
        <f t="shared" si="2"/>
        <v>15.795999999999999</v>
      </c>
      <c r="K140" s="20"/>
      <c r="L140" s="21">
        <f t="shared" si="3"/>
        <v>0</v>
      </c>
    </row>
    <row r="141" spans="1:12" x14ac:dyDescent="0.25">
      <c r="A141" s="3">
        <v>5506504</v>
      </c>
      <c r="B141" s="4" t="s">
        <v>334</v>
      </c>
      <c r="C141" s="2">
        <v>4250423602725</v>
      </c>
      <c r="D141" s="4" t="s">
        <v>105</v>
      </c>
      <c r="E141" s="4" t="s">
        <v>3</v>
      </c>
      <c r="F141" s="3">
        <v>57</v>
      </c>
      <c r="G141" s="13">
        <v>6</v>
      </c>
      <c r="H141" s="11">
        <v>7.7</v>
      </c>
      <c r="I141" s="11">
        <v>15</v>
      </c>
      <c r="J141" s="19">
        <f t="shared" si="2"/>
        <v>6.7759999999999998</v>
      </c>
      <c r="K141" s="20"/>
      <c r="L141" s="21">
        <f t="shared" si="3"/>
        <v>0</v>
      </c>
    </row>
    <row r="142" spans="1:12" x14ac:dyDescent="0.25">
      <c r="A142" s="3">
        <v>5506505</v>
      </c>
      <c r="B142" s="4" t="s">
        <v>334</v>
      </c>
      <c r="C142" s="2">
        <v>4250423602961</v>
      </c>
      <c r="D142" s="4" t="s">
        <v>106</v>
      </c>
      <c r="E142" s="4" t="s">
        <v>3</v>
      </c>
      <c r="F142" s="3">
        <v>57</v>
      </c>
      <c r="G142" s="13">
        <v>6</v>
      </c>
      <c r="H142" s="11">
        <v>12.31</v>
      </c>
      <c r="I142" s="11">
        <v>24</v>
      </c>
      <c r="J142" s="19">
        <f t="shared" si="2"/>
        <v>10.832800000000001</v>
      </c>
      <c r="K142" s="20"/>
      <c r="L142" s="21">
        <f t="shared" si="3"/>
        <v>0</v>
      </c>
    </row>
    <row r="143" spans="1:12" x14ac:dyDescent="0.25">
      <c r="A143" s="3">
        <v>5506506</v>
      </c>
      <c r="B143" s="4" t="s">
        <v>334</v>
      </c>
      <c r="C143" s="2">
        <v>4250423602978</v>
      </c>
      <c r="D143" s="4" t="s">
        <v>107</v>
      </c>
      <c r="E143" s="4" t="s">
        <v>3</v>
      </c>
      <c r="F143" s="3">
        <v>57</v>
      </c>
      <c r="G143" s="13">
        <v>1</v>
      </c>
      <c r="H143" s="11">
        <v>41.03</v>
      </c>
      <c r="I143" s="11">
        <v>80</v>
      </c>
      <c r="J143" s="19">
        <f t="shared" ref="J143:J206" si="4">H143*(1-$K$4)</f>
        <v>36.106400000000001</v>
      </c>
      <c r="K143" s="20"/>
      <c r="L143" s="21">
        <f t="shared" ref="L143:L206" si="5">K143*J143</f>
        <v>0</v>
      </c>
    </row>
    <row r="144" spans="1:12" x14ac:dyDescent="0.25">
      <c r="A144" s="3">
        <v>5506503</v>
      </c>
      <c r="B144" s="4" t="s">
        <v>334</v>
      </c>
      <c r="C144" s="2">
        <v>4250423602718</v>
      </c>
      <c r="D144" s="4" t="s">
        <v>108</v>
      </c>
      <c r="E144" s="4" t="s">
        <v>3</v>
      </c>
      <c r="F144" s="3">
        <v>57</v>
      </c>
      <c r="G144" s="13">
        <v>6</v>
      </c>
      <c r="H144" s="11">
        <v>7.7</v>
      </c>
      <c r="I144" s="11">
        <v>15</v>
      </c>
      <c r="J144" s="19">
        <f t="shared" si="4"/>
        <v>6.7759999999999998</v>
      </c>
      <c r="K144" s="20"/>
      <c r="L144" s="21">
        <f t="shared" si="5"/>
        <v>0</v>
      </c>
    </row>
    <row r="145" spans="1:12" x14ac:dyDescent="0.25">
      <c r="A145" s="3"/>
      <c r="B145" s="4"/>
      <c r="C145" s="2"/>
      <c r="D145" s="4"/>
      <c r="E145" s="4"/>
      <c r="F145" s="3"/>
      <c r="G145" s="38"/>
      <c r="H145" s="39"/>
      <c r="I145" s="39"/>
      <c r="J145" s="40"/>
      <c r="K145" s="4"/>
      <c r="L145" s="41"/>
    </row>
    <row r="146" spans="1:12" x14ac:dyDescent="0.25">
      <c r="A146" s="3">
        <v>5560004</v>
      </c>
      <c r="B146" s="4" t="s">
        <v>334</v>
      </c>
      <c r="C146" s="2">
        <v>7613186169909</v>
      </c>
      <c r="D146" s="4" t="s">
        <v>109</v>
      </c>
      <c r="E146" s="4" t="s">
        <v>110</v>
      </c>
      <c r="F146" s="3">
        <v>58</v>
      </c>
      <c r="G146" s="13">
        <v>30</v>
      </c>
      <c r="H146" s="11">
        <v>4.0999999999999996</v>
      </c>
      <c r="I146" s="11">
        <v>8</v>
      </c>
      <c r="J146" s="19">
        <f t="shared" si="4"/>
        <v>3.6079999999999997</v>
      </c>
      <c r="K146" s="20"/>
      <c r="L146" s="21">
        <f t="shared" si="5"/>
        <v>0</v>
      </c>
    </row>
    <row r="147" spans="1:12" x14ac:dyDescent="0.25">
      <c r="A147" s="3">
        <v>5560002</v>
      </c>
      <c r="B147" s="4" t="s">
        <v>334</v>
      </c>
      <c r="C147" s="2">
        <v>7045953026014</v>
      </c>
      <c r="D147" s="4" t="s">
        <v>111</v>
      </c>
      <c r="E147" s="4" t="s">
        <v>110</v>
      </c>
      <c r="F147" s="3">
        <v>58</v>
      </c>
      <c r="G147" s="13">
        <v>1</v>
      </c>
      <c r="H147" s="11">
        <v>7.69</v>
      </c>
      <c r="I147" s="11">
        <v>15</v>
      </c>
      <c r="J147" s="19">
        <f t="shared" si="4"/>
        <v>6.7672000000000008</v>
      </c>
      <c r="K147" s="20"/>
      <c r="L147" s="21">
        <f t="shared" si="5"/>
        <v>0</v>
      </c>
    </row>
    <row r="148" spans="1:12" x14ac:dyDescent="0.25">
      <c r="A148" s="3">
        <v>5540005</v>
      </c>
      <c r="B148" s="4" t="s">
        <v>334</v>
      </c>
      <c r="C148" s="7" t="s">
        <v>112</v>
      </c>
      <c r="D148" s="4" t="s">
        <v>113</v>
      </c>
      <c r="E148" s="4" t="s">
        <v>110</v>
      </c>
      <c r="F148" s="3">
        <v>58</v>
      </c>
      <c r="G148" s="13">
        <v>1</v>
      </c>
      <c r="H148" s="11">
        <v>17.95</v>
      </c>
      <c r="I148" s="11">
        <v>35</v>
      </c>
      <c r="J148" s="19">
        <f t="shared" si="4"/>
        <v>15.795999999999999</v>
      </c>
      <c r="K148" s="20"/>
      <c r="L148" s="21">
        <f t="shared" si="5"/>
        <v>0</v>
      </c>
    </row>
    <row r="149" spans="1:12" x14ac:dyDescent="0.25">
      <c r="A149" s="3"/>
      <c r="B149" s="4"/>
      <c r="C149" s="7"/>
      <c r="D149" s="4"/>
      <c r="E149" s="4"/>
      <c r="F149" s="3"/>
      <c r="G149" s="38"/>
      <c r="H149" s="39"/>
      <c r="I149" s="39"/>
      <c r="J149" s="40"/>
      <c r="K149" s="4"/>
      <c r="L149" s="41"/>
    </row>
    <row r="150" spans="1:12" x14ac:dyDescent="0.25">
      <c r="A150" s="3">
        <v>5543043</v>
      </c>
      <c r="B150" s="4" t="s">
        <v>334</v>
      </c>
      <c r="C150" s="2">
        <v>7045953336922</v>
      </c>
      <c r="D150" s="4" t="s">
        <v>114</v>
      </c>
      <c r="E150" s="4" t="s">
        <v>110</v>
      </c>
      <c r="F150" s="3">
        <v>59</v>
      </c>
      <c r="G150" s="13">
        <v>1</v>
      </c>
      <c r="H150" s="11">
        <v>12.82</v>
      </c>
      <c r="I150" s="11">
        <v>25</v>
      </c>
      <c r="J150" s="19">
        <f t="shared" si="4"/>
        <v>11.281600000000001</v>
      </c>
      <c r="K150" s="20"/>
      <c r="L150" s="21">
        <f t="shared" si="5"/>
        <v>0</v>
      </c>
    </row>
    <row r="151" spans="1:12" x14ac:dyDescent="0.25">
      <c r="A151" s="3">
        <v>5543044</v>
      </c>
      <c r="B151" s="4" t="s">
        <v>335</v>
      </c>
      <c r="C151" s="2">
        <v>7045953390924</v>
      </c>
      <c r="D151" s="4" t="s">
        <v>115</v>
      </c>
      <c r="E151" s="4" t="s">
        <v>110</v>
      </c>
      <c r="F151" s="3">
        <v>59</v>
      </c>
      <c r="G151" s="13">
        <v>1</v>
      </c>
      <c r="H151" s="11">
        <v>200</v>
      </c>
      <c r="I151" s="11">
        <v>390</v>
      </c>
      <c r="J151" s="19">
        <f t="shared" si="4"/>
        <v>176</v>
      </c>
      <c r="K151" s="20"/>
      <c r="L151" s="21">
        <f t="shared" si="5"/>
        <v>0</v>
      </c>
    </row>
    <row r="152" spans="1:12" x14ac:dyDescent="0.25">
      <c r="A152" s="3">
        <v>5543045</v>
      </c>
      <c r="B152" s="4" t="s">
        <v>335</v>
      </c>
      <c r="C152" s="2">
        <v>7045953410721</v>
      </c>
      <c r="D152" s="4" t="s">
        <v>116</v>
      </c>
      <c r="E152" s="4" t="s">
        <v>110</v>
      </c>
      <c r="F152" s="3">
        <v>59</v>
      </c>
      <c r="G152" s="13">
        <v>1</v>
      </c>
      <c r="H152" s="11">
        <v>71.790000000000006</v>
      </c>
      <c r="I152" s="11">
        <v>140</v>
      </c>
      <c r="J152" s="19">
        <f t="shared" si="4"/>
        <v>63.175200000000004</v>
      </c>
      <c r="K152" s="20"/>
      <c r="L152" s="21">
        <f t="shared" si="5"/>
        <v>0</v>
      </c>
    </row>
    <row r="153" spans="1:12" x14ac:dyDescent="0.25">
      <c r="A153" s="3">
        <v>5543041</v>
      </c>
      <c r="B153" s="4" t="s">
        <v>334</v>
      </c>
      <c r="C153" s="2" t="s">
        <v>117</v>
      </c>
      <c r="D153" s="4" t="s">
        <v>118</v>
      </c>
      <c r="E153" s="4" t="s">
        <v>110</v>
      </c>
      <c r="F153" s="3">
        <v>59</v>
      </c>
      <c r="G153" s="13">
        <v>12</v>
      </c>
      <c r="H153" s="11">
        <v>5.12</v>
      </c>
      <c r="I153" s="11">
        <v>10</v>
      </c>
      <c r="J153" s="19">
        <f t="shared" si="4"/>
        <v>4.5056000000000003</v>
      </c>
      <c r="K153" s="20"/>
      <c r="L153" s="21">
        <f t="shared" si="5"/>
        <v>0</v>
      </c>
    </row>
    <row r="154" spans="1:12" x14ac:dyDescent="0.25">
      <c r="A154" s="3">
        <v>5543042</v>
      </c>
      <c r="B154" s="4" t="s">
        <v>334</v>
      </c>
      <c r="C154" s="2" t="s">
        <v>119</v>
      </c>
      <c r="D154" s="4" t="s">
        <v>120</v>
      </c>
      <c r="E154" s="4" t="s">
        <v>110</v>
      </c>
      <c r="F154" s="3">
        <v>59</v>
      </c>
      <c r="G154" s="13">
        <v>12</v>
      </c>
      <c r="H154" s="11">
        <v>5.12</v>
      </c>
      <c r="I154" s="11">
        <v>10</v>
      </c>
      <c r="J154" s="19">
        <f t="shared" si="4"/>
        <v>4.5056000000000003</v>
      </c>
      <c r="K154" s="20"/>
      <c r="L154" s="21">
        <f t="shared" si="5"/>
        <v>0</v>
      </c>
    </row>
    <row r="155" spans="1:12" ht="15.75" thickBot="1" x14ac:dyDescent="0.3">
      <c r="A155" s="3"/>
      <c r="B155" s="4"/>
      <c r="C155" s="2"/>
      <c r="D155" s="59"/>
      <c r="E155" s="4"/>
      <c r="F155" s="3"/>
      <c r="G155" s="38"/>
      <c r="H155" s="39"/>
      <c r="I155" s="39"/>
      <c r="J155" s="40"/>
      <c r="K155" s="4"/>
      <c r="L155" s="41"/>
    </row>
    <row r="156" spans="1:12" ht="15.75" thickBot="1" x14ac:dyDescent="0.3">
      <c r="A156" s="56"/>
      <c r="B156" s="57"/>
      <c r="C156" s="58"/>
      <c r="D156" s="60" t="s">
        <v>121</v>
      </c>
      <c r="E156" s="56"/>
      <c r="F156" s="61"/>
      <c r="G156" s="61"/>
      <c r="H156" s="61"/>
      <c r="I156" s="61"/>
      <c r="J156" s="62"/>
      <c r="K156" s="62"/>
      <c r="L156" s="63"/>
    </row>
    <row r="157" spans="1:12" x14ac:dyDescent="0.25">
      <c r="A157" s="3">
        <v>5547199</v>
      </c>
      <c r="B157" s="4" t="s">
        <v>335</v>
      </c>
      <c r="C157" s="2">
        <v>7045953411018</v>
      </c>
      <c r="D157" s="45" t="s">
        <v>338</v>
      </c>
      <c r="E157" s="4" t="s">
        <v>110</v>
      </c>
      <c r="F157" s="3">
        <v>60</v>
      </c>
      <c r="G157" s="13">
        <v>1</v>
      </c>
      <c r="H157" s="11">
        <v>138</v>
      </c>
      <c r="I157" s="11">
        <v>270</v>
      </c>
      <c r="J157" s="19">
        <f t="shared" si="4"/>
        <v>121.44</v>
      </c>
      <c r="K157" s="20"/>
      <c r="L157" s="21">
        <f t="shared" si="5"/>
        <v>0</v>
      </c>
    </row>
    <row r="158" spans="1:12" x14ac:dyDescent="0.25">
      <c r="A158" s="3">
        <v>5547160</v>
      </c>
      <c r="B158" s="4" t="s">
        <v>335</v>
      </c>
      <c r="C158" s="2">
        <v>7045953410974</v>
      </c>
      <c r="D158" s="4" t="s">
        <v>337</v>
      </c>
      <c r="E158" s="4" t="s">
        <v>110</v>
      </c>
      <c r="F158" s="3">
        <v>61</v>
      </c>
      <c r="G158" s="13">
        <v>1</v>
      </c>
      <c r="H158" s="11">
        <v>87.17</v>
      </c>
      <c r="I158" s="11">
        <v>170</v>
      </c>
      <c r="J158" s="19">
        <f t="shared" si="4"/>
        <v>76.709600000000009</v>
      </c>
      <c r="K158" s="20"/>
      <c r="L158" s="21">
        <f t="shared" si="5"/>
        <v>0</v>
      </c>
    </row>
    <row r="159" spans="1:12" x14ac:dyDescent="0.25">
      <c r="A159" s="3">
        <v>5547175</v>
      </c>
      <c r="B159" s="4" t="s">
        <v>335</v>
      </c>
      <c r="C159" s="2">
        <v>7045953410929</v>
      </c>
      <c r="D159" s="4" t="s">
        <v>123</v>
      </c>
      <c r="E159" s="4" t="s">
        <v>110</v>
      </c>
      <c r="F159" s="3">
        <v>62</v>
      </c>
      <c r="G159" s="13">
        <v>1</v>
      </c>
      <c r="H159" s="11">
        <v>33.33</v>
      </c>
      <c r="I159" s="11">
        <v>65</v>
      </c>
      <c r="J159" s="19">
        <f t="shared" si="4"/>
        <v>29.330399999999997</v>
      </c>
      <c r="K159" s="20"/>
      <c r="L159" s="21">
        <f t="shared" si="5"/>
        <v>0</v>
      </c>
    </row>
    <row r="160" spans="1:12" x14ac:dyDescent="0.25">
      <c r="A160" s="3">
        <v>5547133</v>
      </c>
      <c r="B160" s="4" t="s">
        <v>334</v>
      </c>
      <c r="C160" s="2">
        <v>7045952893068</v>
      </c>
      <c r="D160" s="4" t="s">
        <v>122</v>
      </c>
      <c r="E160" s="4" t="s">
        <v>110</v>
      </c>
      <c r="F160" s="3">
        <v>62</v>
      </c>
      <c r="G160" s="13">
        <v>1</v>
      </c>
      <c r="H160" s="11">
        <v>7.69</v>
      </c>
      <c r="I160" s="11">
        <v>15</v>
      </c>
      <c r="J160" s="19">
        <f t="shared" si="4"/>
        <v>6.7672000000000008</v>
      </c>
      <c r="K160" s="20"/>
      <c r="L160" s="21">
        <f t="shared" si="5"/>
        <v>0</v>
      </c>
    </row>
    <row r="161" spans="1:12" x14ac:dyDescent="0.25">
      <c r="A161" s="3"/>
      <c r="B161" s="4"/>
      <c r="C161" s="2"/>
      <c r="D161" s="4"/>
      <c r="E161" s="4"/>
      <c r="F161" s="3"/>
      <c r="G161" s="38"/>
      <c r="H161" s="39"/>
      <c r="I161" s="39"/>
      <c r="J161" s="40"/>
      <c r="K161" s="4"/>
      <c r="L161" s="41"/>
    </row>
    <row r="162" spans="1:12" x14ac:dyDescent="0.25">
      <c r="A162" s="3">
        <v>5547150</v>
      </c>
      <c r="B162" s="4" t="s">
        <v>334</v>
      </c>
      <c r="C162" s="2">
        <v>7045953269220</v>
      </c>
      <c r="D162" s="4" t="s">
        <v>124</v>
      </c>
      <c r="E162" s="4" t="s">
        <v>110</v>
      </c>
      <c r="F162" s="3">
        <v>63</v>
      </c>
      <c r="G162" s="13">
        <v>1</v>
      </c>
      <c r="H162" s="11">
        <v>25.64</v>
      </c>
      <c r="I162" s="11">
        <v>50</v>
      </c>
      <c r="J162" s="19">
        <f t="shared" si="4"/>
        <v>22.563200000000002</v>
      </c>
      <c r="K162" s="20"/>
      <c r="L162" s="21">
        <f t="shared" si="5"/>
        <v>0</v>
      </c>
    </row>
    <row r="163" spans="1:12" x14ac:dyDescent="0.25">
      <c r="A163" s="3">
        <v>5547152</v>
      </c>
      <c r="B163" s="4" t="s">
        <v>334</v>
      </c>
      <c r="C163" s="2">
        <v>7045953269244</v>
      </c>
      <c r="D163" s="4" t="s">
        <v>125</v>
      </c>
      <c r="E163" s="4" t="s">
        <v>110</v>
      </c>
      <c r="F163" s="3">
        <v>63</v>
      </c>
      <c r="G163" s="13">
        <v>1</v>
      </c>
      <c r="H163" s="11">
        <v>179.48</v>
      </c>
      <c r="I163" s="11">
        <v>350</v>
      </c>
      <c r="J163" s="19">
        <f t="shared" si="4"/>
        <v>157.94239999999999</v>
      </c>
      <c r="K163" s="20"/>
      <c r="L163" s="21">
        <f t="shared" si="5"/>
        <v>0</v>
      </c>
    </row>
    <row r="164" spans="1:12" ht="15.75" thickBot="1" x14ac:dyDescent="0.3">
      <c r="A164" s="3"/>
      <c r="B164" s="4"/>
      <c r="C164" s="2"/>
      <c r="D164" s="59"/>
      <c r="E164" s="4"/>
      <c r="F164" s="3"/>
      <c r="G164" s="38"/>
      <c r="H164" s="39"/>
      <c r="I164" s="39"/>
      <c r="J164" s="40"/>
      <c r="K164" s="4"/>
      <c r="L164" s="41"/>
    </row>
    <row r="165" spans="1:12" ht="15.75" thickBot="1" x14ac:dyDescent="0.3">
      <c r="A165" s="56"/>
      <c r="B165" s="57"/>
      <c r="C165" s="58"/>
      <c r="D165" s="60" t="s">
        <v>126</v>
      </c>
      <c r="E165" s="56"/>
      <c r="F165" s="61"/>
      <c r="G165" s="61"/>
      <c r="H165" s="61"/>
      <c r="I165" s="61"/>
      <c r="J165" s="62"/>
      <c r="K165" s="62"/>
      <c r="L165" s="63"/>
    </row>
    <row r="166" spans="1:12" x14ac:dyDescent="0.25">
      <c r="A166" s="3">
        <v>5541918</v>
      </c>
      <c r="B166" s="4" t="s">
        <v>334</v>
      </c>
      <c r="C166" s="2" t="s">
        <v>127</v>
      </c>
      <c r="D166" s="45" t="s">
        <v>128</v>
      </c>
      <c r="E166" s="4" t="s">
        <v>110</v>
      </c>
      <c r="F166" s="3">
        <v>64</v>
      </c>
      <c r="G166" s="13">
        <v>12</v>
      </c>
      <c r="H166" s="11">
        <v>4.0999999999999996</v>
      </c>
      <c r="I166" s="11">
        <v>8</v>
      </c>
      <c r="J166" s="19">
        <f t="shared" si="4"/>
        <v>3.6079999999999997</v>
      </c>
      <c r="K166" s="20"/>
      <c r="L166" s="21">
        <f t="shared" si="5"/>
        <v>0</v>
      </c>
    </row>
    <row r="167" spans="1:12" x14ac:dyDescent="0.25">
      <c r="A167" s="3">
        <v>5543814</v>
      </c>
      <c r="B167" s="4" t="s">
        <v>334</v>
      </c>
      <c r="C167" s="2" t="s">
        <v>129</v>
      </c>
      <c r="D167" s="4" t="s">
        <v>340</v>
      </c>
      <c r="E167" s="4" t="s">
        <v>110</v>
      </c>
      <c r="F167" s="3">
        <v>64</v>
      </c>
      <c r="G167" s="13">
        <v>10</v>
      </c>
      <c r="H167" s="11">
        <v>3.33</v>
      </c>
      <c r="I167" s="11">
        <v>6.5</v>
      </c>
      <c r="J167" s="19">
        <f t="shared" si="4"/>
        <v>2.9304000000000001</v>
      </c>
      <c r="K167" s="20"/>
      <c r="L167" s="21">
        <f t="shared" si="5"/>
        <v>0</v>
      </c>
    </row>
    <row r="168" spans="1:12" x14ac:dyDescent="0.25">
      <c r="A168" s="3">
        <v>5541919</v>
      </c>
      <c r="B168" s="4" t="s">
        <v>334</v>
      </c>
      <c r="C168" s="2" t="s">
        <v>130</v>
      </c>
      <c r="D168" s="4" t="s">
        <v>131</v>
      </c>
      <c r="E168" s="4" t="s">
        <v>110</v>
      </c>
      <c r="F168" s="3">
        <v>64</v>
      </c>
      <c r="G168" s="13">
        <v>12</v>
      </c>
      <c r="H168" s="11">
        <v>4.6100000000000003</v>
      </c>
      <c r="I168" s="11">
        <v>9</v>
      </c>
      <c r="J168" s="19">
        <f t="shared" si="4"/>
        <v>4.0568</v>
      </c>
      <c r="K168" s="20"/>
      <c r="L168" s="21">
        <f t="shared" si="5"/>
        <v>0</v>
      </c>
    </row>
    <row r="169" spans="1:12" x14ac:dyDescent="0.25">
      <c r="A169" s="3">
        <v>5543815</v>
      </c>
      <c r="B169" s="4" t="s">
        <v>334</v>
      </c>
      <c r="C169" s="2" t="s">
        <v>132</v>
      </c>
      <c r="D169" s="4" t="s">
        <v>341</v>
      </c>
      <c r="E169" s="4" t="s">
        <v>110</v>
      </c>
      <c r="F169" s="3">
        <v>64</v>
      </c>
      <c r="G169" s="13">
        <v>10</v>
      </c>
      <c r="H169" s="11">
        <v>4.1020000000000003</v>
      </c>
      <c r="I169" s="11">
        <v>8</v>
      </c>
      <c r="J169" s="19">
        <f t="shared" si="4"/>
        <v>3.6097600000000001</v>
      </c>
      <c r="K169" s="20"/>
      <c r="L169" s="21">
        <f t="shared" si="5"/>
        <v>0</v>
      </c>
    </row>
    <row r="170" spans="1:12" x14ac:dyDescent="0.25">
      <c r="A170" s="3">
        <v>5540885</v>
      </c>
      <c r="B170" s="4" t="s">
        <v>334</v>
      </c>
      <c r="C170" s="2" t="s">
        <v>133</v>
      </c>
      <c r="D170" s="4" t="s">
        <v>134</v>
      </c>
      <c r="E170" s="4" t="s">
        <v>110</v>
      </c>
      <c r="F170" s="3">
        <v>64</v>
      </c>
      <c r="G170" s="13">
        <v>12</v>
      </c>
      <c r="H170" s="11">
        <v>4.62</v>
      </c>
      <c r="I170" s="11">
        <v>9</v>
      </c>
      <c r="J170" s="19">
        <f t="shared" si="4"/>
        <v>4.0655999999999999</v>
      </c>
      <c r="K170" s="20"/>
      <c r="L170" s="21">
        <f t="shared" si="5"/>
        <v>0</v>
      </c>
    </row>
    <row r="171" spans="1:12" x14ac:dyDescent="0.25">
      <c r="A171" s="3"/>
      <c r="B171" s="4"/>
      <c r="C171" s="2"/>
      <c r="D171" s="4"/>
      <c r="E171" s="4"/>
      <c r="F171" s="3"/>
      <c r="G171" s="38"/>
      <c r="H171" s="39"/>
      <c r="I171" s="39"/>
      <c r="J171" s="40"/>
      <c r="K171" s="4"/>
      <c r="L171" s="41"/>
    </row>
    <row r="172" spans="1:12" x14ac:dyDescent="0.25">
      <c r="A172" s="3">
        <v>5560007</v>
      </c>
      <c r="B172" s="4" t="s">
        <v>334</v>
      </c>
      <c r="C172" s="2">
        <v>7613186169930</v>
      </c>
      <c r="D172" s="4" t="s">
        <v>135</v>
      </c>
      <c r="E172" s="4" t="s">
        <v>110</v>
      </c>
      <c r="F172" s="3">
        <v>65</v>
      </c>
      <c r="G172" s="13">
        <v>10</v>
      </c>
      <c r="H172" s="11">
        <v>6.15</v>
      </c>
      <c r="I172" s="11">
        <v>12</v>
      </c>
      <c r="J172" s="19">
        <f t="shared" si="4"/>
        <v>5.4119999999999999</v>
      </c>
      <c r="K172" s="20"/>
      <c r="L172" s="21">
        <f t="shared" si="5"/>
        <v>0</v>
      </c>
    </row>
    <row r="173" spans="1:12" x14ac:dyDescent="0.25">
      <c r="A173" s="3">
        <v>5542633</v>
      </c>
      <c r="B173" s="4" t="s">
        <v>334</v>
      </c>
      <c r="C173" s="2" t="s">
        <v>136</v>
      </c>
      <c r="D173" s="4" t="s">
        <v>137</v>
      </c>
      <c r="E173" s="4" t="s">
        <v>110</v>
      </c>
      <c r="F173" s="3">
        <v>65</v>
      </c>
      <c r="G173" s="13">
        <v>12</v>
      </c>
      <c r="H173" s="11">
        <v>3.58</v>
      </c>
      <c r="I173" s="11">
        <v>7</v>
      </c>
      <c r="J173" s="19">
        <f t="shared" si="4"/>
        <v>3.1503999999999999</v>
      </c>
      <c r="K173" s="20"/>
      <c r="L173" s="21">
        <f t="shared" si="5"/>
        <v>0</v>
      </c>
    </row>
    <row r="174" spans="1:12" x14ac:dyDescent="0.25">
      <c r="A174" s="3"/>
      <c r="B174" s="4"/>
      <c r="C174" s="2"/>
      <c r="D174" s="4"/>
      <c r="E174" s="4"/>
      <c r="F174" s="3"/>
      <c r="G174" s="38"/>
      <c r="H174" s="39"/>
      <c r="I174" s="39"/>
      <c r="J174" s="40"/>
      <c r="K174" s="4"/>
      <c r="L174" s="41"/>
    </row>
    <row r="175" spans="1:12" x14ac:dyDescent="0.25">
      <c r="A175" s="3">
        <v>5549824</v>
      </c>
      <c r="B175" s="4" t="s">
        <v>334</v>
      </c>
      <c r="C175" s="2" t="s">
        <v>138</v>
      </c>
      <c r="D175" s="4" t="s">
        <v>139</v>
      </c>
      <c r="E175" s="4" t="s">
        <v>110</v>
      </c>
      <c r="F175" s="3">
        <v>65</v>
      </c>
      <c r="G175" s="13">
        <v>10</v>
      </c>
      <c r="H175" s="11">
        <v>2.56</v>
      </c>
      <c r="I175" s="11">
        <v>5</v>
      </c>
      <c r="J175" s="19">
        <f t="shared" si="4"/>
        <v>2.2528000000000001</v>
      </c>
      <c r="K175" s="20"/>
      <c r="L175" s="21">
        <f t="shared" si="5"/>
        <v>0</v>
      </c>
    </row>
    <row r="176" spans="1:12" x14ac:dyDescent="0.25">
      <c r="A176" s="3">
        <v>5543812</v>
      </c>
      <c r="B176" s="4" t="s">
        <v>334</v>
      </c>
      <c r="C176" s="2" t="s">
        <v>140</v>
      </c>
      <c r="D176" s="4" t="s">
        <v>339</v>
      </c>
      <c r="E176" s="4" t="s">
        <v>110</v>
      </c>
      <c r="F176" s="3">
        <v>65</v>
      </c>
      <c r="G176" s="13">
        <v>10</v>
      </c>
      <c r="H176" s="11">
        <v>2.56</v>
      </c>
      <c r="I176" s="11">
        <v>5</v>
      </c>
      <c r="J176" s="19">
        <f t="shared" si="4"/>
        <v>2.2528000000000001</v>
      </c>
      <c r="K176" s="20"/>
      <c r="L176" s="21">
        <f t="shared" si="5"/>
        <v>0</v>
      </c>
    </row>
    <row r="177" spans="1:12" x14ac:dyDescent="0.25">
      <c r="A177" s="3"/>
      <c r="B177" s="4"/>
      <c r="C177" s="2"/>
      <c r="D177" s="4"/>
      <c r="E177" s="4"/>
      <c r="F177" s="3"/>
      <c r="G177" s="38"/>
      <c r="H177" s="39"/>
      <c r="I177" s="39"/>
      <c r="J177" s="40"/>
      <c r="K177" s="4"/>
      <c r="L177" s="41"/>
    </row>
    <row r="178" spans="1:12" x14ac:dyDescent="0.25">
      <c r="A178" s="3">
        <v>5541913</v>
      </c>
      <c r="B178" s="4" t="s">
        <v>334</v>
      </c>
      <c r="C178" s="2">
        <v>7045953025901</v>
      </c>
      <c r="D178" s="4" t="s">
        <v>141</v>
      </c>
      <c r="E178" s="4" t="s">
        <v>110</v>
      </c>
      <c r="F178" s="3">
        <v>66</v>
      </c>
      <c r="G178" s="13">
        <v>1</v>
      </c>
      <c r="H178" s="11">
        <v>154.32</v>
      </c>
      <c r="I178" s="11">
        <v>250</v>
      </c>
      <c r="J178" s="19">
        <f t="shared" si="4"/>
        <v>135.80160000000001</v>
      </c>
      <c r="K178" s="20"/>
      <c r="L178" s="21">
        <f t="shared" si="5"/>
        <v>0</v>
      </c>
    </row>
    <row r="179" spans="1:12" x14ac:dyDescent="0.25">
      <c r="A179" s="3">
        <v>5560008</v>
      </c>
      <c r="B179" s="4" t="s">
        <v>334</v>
      </c>
      <c r="C179" s="2">
        <v>7613186169947</v>
      </c>
      <c r="D179" s="4" t="s">
        <v>142</v>
      </c>
      <c r="E179" s="4" t="s">
        <v>110</v>
      </c>
      <c r="F179" s="3">
        <v>66</v>
      </c>
      <c r="G179" s="13">
        <v>1</v>
      </c>
      <c r="H179" s="11">
        <v>30.76</v>
      </c>
      <c r="I179" s="11">
        <v>60</v>
      </c>
      <c r="J179" s="19">
        <f t="shared" si="4"/>
        <v>27.068800000000003</v>
      </c>
      <c r="K179" s="20"/>
      <c r="L179" s="21">
        <f t="shared" si="5"/>
        <v>0</v>
      </c>
    </row>
    <row r="180" spans="1:12" x14ac:dyDescent="0.25">
      <c r="A180" s="3">
        <v>5541910</v>
      </c>
      <c r="B180" s="4" t="s">
        <v>334</v>
      </c>
      <c r="C180" s="2" t="s">
        <v>143</v>
      </c>
      <c r="D180" s="4" t="s">
        <v>144</v>
      </c>
      <c r="E180" s="4" t="s">
        <v>110</v>
      </c>
      <c r="F180" s="3">
        <v>66</v>
      </c>
      <c r="G180" s="13">
        <v>1</v>
      </c>
      <c r="H180" s="11">
        <v>17.940000000000001</v>
      </c>
      <c r="I180" s="11">
        <v>35</v>
      </c>
      <c r="J180" s="19">
        <f t="shared" si="4"/>
        <v>15.7872</v>
      </c>
      <c r="K180" s="20"/>
      <c r="L180" s="21">
        <f t="shared" si="5"/>
        <v>0</v>
      </c>
    </row>
    <row r="181" spans="1:12" x14ac:dyDescent="0.25">
      <c r="A181" s="3"/>
      <c r="B181" s="4"/>
      <c r="C181" s="2"/>
      <c r="D181" s="4"/>
      <c r="E181" s="4"/>
      <c r="F181" s="3"/>
      <c r="G181" s="38"/>
      <c r="H181" s="39"/>
      <c r="I181" s="39"/>
      <c r="J181" s="40"/>
      <c r="K181" s="4"/>
      <c r="L181" s="41"/>
    </row>
    <row r="182" spans="1:12" x14ac:dyDescent="0.25">
      <c r="A182" s="3">
        <v>5560003</v>
      </c>
      <c r="B182" s="4" t="s">
        <v>334</v>
      </c>
      <c r="C182" s="2">
        <v>4250423602435</v>
      </c>
      <c r="D182" s="4" t="s">
        <v>145</v>
      </c>
      <c r="E182" s="4" t="s">
        <v>110</v>
      </c>
      <c r="F182" s="3">
        <v>67</v>
      </c>
      <c r="G182" s="13">
        <v>1</v>
      </c>
      <c r="H182" s="11">
        <v>6.15</v>
      </c>
      <c r="I182" s="11">
        <v>12</v>
      </c>
      <c r="J182" s="19">
        <f t="shared" si="4"/>
        <v>5.4119999999999999</v>
      </c>
      <c r="K182" s="20"/>
      <c r="L182" s="21">
        <f t="shared" si="5"/>
        <v>0</v>
      </c>
    </row>
    <row r="183" spans="1:12" x14ac:dyDescent="0.25">
      <c r="A183" s="3">
        <v>5541004</v>
      </c>
      <c r="B183" s="4" t="s">
        <v>334</v>
      </c>
      <c r="C183" s="2">
        <v>7613186779108</v>
      </c>
      <c r="D183" s="4" t="s">
        <v>146</v>
      </c>
      <c r="E183" s="4" t="s">
        <v>110</v>
      </c>
      <c r="F183" s="3">
        <v>67</v>
      </c>
      <c r="G183" s="13">
        <v>1</v>
      </c>
      <c r="H183" s="11">
        <v>4.6100000000000003</v>
      </c>
      <c r="I183" s="11">
        <v>9</v>
      </c>
      <c r="J183" s="19">
        <f t="shared" si="4"/>
        <v>4.0568</v>
      </c>
      <c r="K183" s="20"/>
      <c r="L183" s="21">
        <f t="shared" si="5"/>
        <v>0</v>
      </c>
    </row>
    <row r="184" spans="1:12" x14ac:dyDescent="0.25">
      <c r="A184" s="3">
        <v>5542628</v>
      </c>
      <c r="B184" s="4" t="s">
        <v>334</v>
      </c>
      <c r="C184" s="2" t="s">
        <v>147</v>
      </c>
      <c r="D184" s="4" t="s">
        <v>148</v>
      </c>
      <c r="E184" s="4" t="s">
        <v>110</v>
      </c>
      <c r="F184" s="3">
        <v>67</v>
      </c>
      <c r="G184" s="13">
        <v>1</v>
      </c>
      <c r="H184" s="11">
        <v>4.6100000000000003</v>
      </c>
      <c r="I184" s="11">
        <v>9</v>
      </c>
      <c r="J184" s="19">
        <f t="shared" si="4"/>
        <v>4.0568</v>
      </c>
      <c r="K184" s="20"/>
      <c r="L184" s="21">
        <f t="shared" si="5"/>
        <v>0</v>
      </c>
    </row>
    <row r="185" spans="1:12" x14ac:dyDescent="0.25">
      <c r="A185" s="3">
        <v>5540928</v>
      </c>
      <c r="B185" s="4" t="s">
        <v>334</v>
      </c>
      <c r="C185" s="2" t="s">
        <v>149</v>
      </c>
      <c r="D185" s="4" t="s">
        <v>150</v>
      </c>
      <c r="E185" s="4" t="s">
        <v>110</v>
      </c>
      <c r="F185" s="3">
        <v>67</v>
      </c>
      <c r="G185" s="13">
        <v>1</v>
      </c>
      <c r="H185" s="11">
        <v>4.62</v>
      </c>
      <c r="I185" s="11">
        <v>9</v>
      </c>
      <c r="J185" s="19">
        <f t="shared" si="4"/>
        <v>4.0655999999999999</v>
      </c>
      <c r="K185" s="20"/>
      <c r="L185" s="21">
        <f t="shared" si="5"/>
        <v>0</v>
      </c>
    </row>
    <row r="186" spans="1:12" ht="15.75" thickBot="1" x14ac:dyDescent="0.3">
      <c r="A186" s="3"/>
      <c r="B186" s="4"/>
      <c r="C186" s="2"/>
      <c r="D186" s="59"/>
      <c r="E186" s="4"/>
      <c r="F186" s="3"/>
      <c r="G186" s="38"/>
      <c r="H186" s="39"/>
      <c r="I186" s="39"/>
      <c r="J186" s="40"/>
      <c r="K186" s="4"/>
      <c r="L186" s="41"/>
    </row>
    <row r="187" spans="1:12" ht="15.75" thickBot="1" x14ac:dyDescent="0.3">
      <c r="A187" s="56"/>
      <c r="B187" s="57"/>
      <c r="C187" s="58"/>
      <c r="D187" s="60" t="s">
        <v>151</v>
      </c>
      <c r="E187" s="56"/>
      <c r="F187" s="61"/>
      <c r="G187" s="61"/>
      <c r="H187" s="61"/>
      <c r="I187" s="61"/>
      <c r="J187" s="62"/>
      <c r="K187" s="62"/>
      <c r="L187" s="63"/>
    </row>
    <row r="188" spans="1:12" x14ac:dyDescent="0.25">
      <c r="A188" s="3">
        <v>5560012</v>
      </c>
      <c r="B188" s="4" t="s">
        <v>334</v>
      </c>
      <c r="C188" s="2">
        <v>7613186169985</v>
      </c>
      <c r="D188" s="45" t="s">
        <v>152</v>
      </c>
      <c r="E188" s="4" t="s">
        <v>110</v>
      </c>
      <c r="F188" s="3">
        <v>68</v>
      </c>
      <c r="G188" s="13">
        <v>1</v>
      </c>
      <c r="H188" s="11">
        <v>35.89</v>
      </c>
      <c r="I188" s="11">
        <v>70</v>
      </c>
      <c r="J188" s="19">
        <f t="shared" si="4"/>
        <v>31.583200000000001</v>
      </c>
      <c r="K188" s="20"/>
      <c r="L188" s="21">
        <f t="shared" si="5"/>
        <v>0</v>
      </c>
    </row>
    <row r="189" spans="1:12" x14ac:dyDescent="0.25">
      <c r="A189" s="3">
        <v>5560009</v>
      </c>
      <c r="B189" s="4" t="s">
        <v>334</v>
      </c>
      <c r="C189" s="2">
        <v>7613186169954</v>
      </c>
      <c r="D189" s="4" t="s">
        <v>153</v>
      </c>
      <c r="E189" s="4" t="s">
        <v>110</v>
      </c>
      <c r="F189" s="3">
        <v>68</v>
      </c>
      <c r="G189" s="13">
        <v>1</v>
      </c>
      <c r="H189" s="11">
        <v>30.76</v>
      </c>
      <c r="I189" s="11">
        <v>60</v>
      </c>
      <c r="J189" s="19">
        <f t="shared" si="4"/>
        <v>27.068800000000003</v>
      </c>
      <c r="K189" s="20"/>
      <c r="L189" s="21">
        <f t="shared" si="5"/>
        <v>0</v>
      </c>
    </row>
    <row r="190" spans="1:12" x14ac:dyDescent="0.25">
      <c r="A190" s="3">
        <v>5560010</v>
      </c>
      <c r="B190" s="4" t="s">
        <v>334</v>
      </c>
      <c r="C190" s="2">
        <v>7613186169961</v>
      </c>
      <c r="D190" s="4" t="s">
        <v>154</v>
      </c>
      <c r="E190" s="4" t="s">
        <v>110</v>
      </c>
      <c r="F190" s="3">
        <v>68</v>
      </c>
      <c r="G190" s="13">
        <v>1</v>
      </c>
      <c r="H190" s="11">
        <v>20.51</v>
      </c>
      <c r="I190" s="11">
        <v>40</v>
      </c>
      <c r="J190" s="19">
        <f t="shared" si="4"/>
        <v>18.0488</v>
      </c>
      <c r="K190" s="20"/>
      <c r="L190" s="21">
        <f t="shared" si="5"/>
        <v>0</v>
      </c>
    </row>
    <row r="191" spans="1:12" x14ac:dyDescent="0.25">
      <c r="A191" s="3">
        <v>5560011</v>
      </c>
      <c r="B191" s="4" t="s">
        <v>334</v>
      </c>
      <c r="C191" s="2">
        <v>7613186169978</v>
      </c>
      <c r="D191" s="4" t="s">
        <v>155</v>
      </c>
      <c r="E191" s="4" t="s">
        <v>110</v>
      </c>
      <c r="F191" s="3">
        <v>68</v>
      </c>
      <c r="G191" s="13">
        <v>1</v>
      </c>
      <c r="H191" s="11">
        <v>20.51</v>
      </c>
      <c r="I191" s="11">
        <v>40</v>
      </c>
      <c r="J191" s="19">
        <f t="shared" si="4"/>
        <v>18.0488</v>
      </c>
      <c r="K191" s="20"/>
      <c r="L191" s="21">
        <f t="shared" si="5"/>
        <v>0</v>
      </c>
    </row>
    <row r="192" spans="1:12" x14ac:dyDescent="0.25">
      <c r="A192" s="3"/>
      <c r="B192" s="4"/>
      <c r="C192" s="2"/>
      <c r="D192" s="4"/>
      <c r="E192" s="4"/>
      <c r="F192" s="3"/>
      <c r="G192" s="38"/>
      <c r="H192" s="39"/>
      <c r="I192" s="39"/>
      <c r="J192" s="40"/>
      <c r="K192" s="4"/>
      <c r="L192" s="41"/>
    </row>
    <row r="193" spans="1:12" x14ac:dyDescent="0.25">
      <c r="A193" s="3">
        <v>5545252</v>
      </c>
      <c r="B193" s="4" t="s">
        <v>334</v>
      </c>
      <c r="C193" s="2">
        <v>7045953267028</v>
      </c>
      <c r="D193" s="4" t="s">
        <v>156</v>
      </c>
      <c r="E193" s="4" t="s">
        <v>110</v>
      </c>
      <c r="F193" s="3">
        <v>70</v>
      </c>
      <c r="G193" s="13">
        <v>1</v>
      </c>
      <c r="H193" s="11">
        <v>46.15</v>
      </c>
      <c r="I193" s="11">
        <v>90</v>
      </c>
      <c r="J193" s="19">
        <f t="shared" si="4"/>
        <v>40.612000000000002</v>
      </c>
      <c r="K193" s="20"/>
      <c r="L193" s="21">
        <f t="shared" si="5"/>
        <v>0</v>
      </c>
    </row>
    <row r="194" spans="1:12" x14ac:dyDescent="0.25">
      <c r="A194" s="3"/>
      <c r="B194" s="4"/>
      <c r="C194" s="2"/>
      <c r="D194" s="4"/>
      <c r="E194" s="4"/>
      <c r="F194" s="3"/>
      <c r="G194" s="38"/>
      <c r="H194" s="39"/>
      <c r="I194" s="39"/>
      <c r="J194" s="40"/>
      <c r="K194" s="4"/>
      <c r="L194" s="41"/>
    </row>
    <row r="195" spans="1:12" x14ac:dyDescent="0.25">
      <c r="A195" s="3">
        <v>5545241</v>
      </c>
      <c r="B195" s="4" t="s">
        <v>334</v>
      </c>
      <c r="C195" s="2" t="s">
        <v>157</v>
      </c>
      <c r="D195" s="4" t="s">
        <v>158</v>
      </c>
      <c r="E195" s="4" t="s">
        <v>110</v>
      </c>
      <c r="F195" s="3">
        <v>70</v>
      </c>
      <c r="G195" s="13">
        <v>1</v>
      </c>
      <c r="H195" s="11">
        <v>15.38</v>
      </c>
      <c r="I195" s="11">
        <v>30</v>
      </c>
      <c r="J195" s="19">
        <f t="shared" si="4"/>
        <v>13.534400000000002</v>
      </c>
      <c r="K195" s="20"/>
      <c r="L195" s="21">
        <f t="shared" si="5"/>
        <v>0</v>
      </c>
    </row>
    <row r="196" spans="1:12" x14ac:dyDescent="0.25">
      <c r="A196" s="3">
        <v>5545243</v>
      </c>
      <c r="B196" s="4" t="s">
        <v>334</v>
      </c>
      <c r="C196" s="2" t="s">
        <v>159</v>
      </c>
      <c r="D196" s="4" t="s">
        <v>160</v>
      </c>
      <c r="E196" s="4" t="s">
        <v>110</v>
      </c>
      <c r="F196" s="3">
        <v>70</v>
      </c>
      <c r="G196" s="13">
        <v>1</v>
      </c>
      <c r="H196" s="11">
        <v>15.38</v>
      </c>
      <c r="I196" s="11">
        <v>30</v>
      </c>
      <c r="J196" s="19">
        <f t="shared" si="4"/>
        <v>13.534400000000002</v>
      </c>
      <c r="K196" s="20"/>
      <c r="L196" s="21">
        <f t="shared" si="5"/>
        <v>0</v>
      </c>
    </row>
    <row r="197" spans="1:12" x14ac:dyDescent="0.25">
      <c r="A197" s="3">
        <v>5545245</v>
      </c>
      <c r="B197" s="4" t="s">
        <v>334</v>
      </c>
      <c r="C197" s="2" t="s">
        <v>161</v>
      </c>
      <c r="D197" s="4" t="s">
        <v>162</v>
      </c>
      <c r="E197" s="4" t="s">
        <v>110</v>
      </c>
      <c r="F197" s="3">
        <v>71</v>
      </c>
      <c r="G197" s="13">
        <v>1</v>
      </c>
      <c r="H197" s="11">
        <v>12.82</v>
      </c>
      <c r="I197" s="11">
        <v>25</v>
      </c>
      <c r="J197" s="19">
        <f t="shared" si="4"/>
        <v>11.281600000000001</v>
      </c>
      <c r="K197" s="20"/>
      <c r="L197" s="21">
        <f t="shared" si="5"/>
        <v>0</v>
      </c>
    </row>
    <row r="198" spans="1:12" x14ac:dyDescent="0.25">
      <c r="A198" s="3">
        <v>5545247</v>
      </c>
      <c r="B198" s="4" t="s">
        <v>334</v>
      </c>
      <c r="C198" s="2" t="s">
        <v>163</v>
      </c>
      <c r="D198" s="4" t="s">
        <v>164</v>
      </c>
      <c r="E198" s="4" t="s">
        <v>110</v>
      </c>
      <c r="F198" s="3">
        <v>71</v>
      </c>
      <c r="G198" s="13">
        <v>1</v>
      </c>
      <c r="H198" s="11">
        <v>11.28</v>
      </c>
      <c r="I198" s="11">
        <v>22</v>
      </c>
      <c r="J198" s="19">
        <f t="shared" si="4"/>
        <v>9.9263999999999992</v>
      </c>
      <c r="K198" s="20"/>
      <c r="L198" s="21">
        <f t="shared" si="5"/>
        <v>0</v>
      </c>
    </row>
    <row r="199" spans="1:12" x14ac:dyDescent="0.25">
      <c r="A199" s="3">
        <v>5545248</v>
      </c>
      <c r="B199" s="4" t="s">
        <v>334</v>
      </c>
      <c r="C199" s="2">
        <v>7045953340073</v>
      </c>
      <c r="D199" s="4" t="s">
        <v>165</v>
      </c>
      <c r="E199" s="4" t="s">
        <v>110</v>
      </c>
      <c r="F199" s="3">
        <v>71</v>
      </c>
      <c r="G199" s="13">
        <v>1</v>
      </c>
      <c r="H199" s="11">
        <v>11.28</v>
      </c>
      <c r="I199" s="11">
        <v>22</v>
      </c>
      <c r="J199" s="19">
        <f t="shared" si="4"/>
        <v>9.9263999999999992</v>
      </c>
      <c r="K199" s="20"/>
      <c r="L199" s="21">
        <f t="shared" si="5"/>
        <v>0</v>
      </c>
    </row>
    <row r="200" spans="1:12" x14ac:dyDescent="0.25">
      <c r="A200" s="3">
        <v>5545251</v>
      </c>
      <c r="B200" s="4" t="s">
        <v>334</v>
      </c>
      <c r="C200" s="2">
        <v>4250423603340</v>
      </c>
      <c r="D200" s="4" t="s">
        <v>166</v>
      </c>
      <c r="E200" s="4" t="s">
        <v>110</v>
      </c>
      <c r="F200" s="3">
        <v>71</v>
      </c>
      <c r="G200" s="13">
        <v>1</v>
      </c>
      <c r="H200" s="11">
        <v>10.25</v>
      </c>
      <c r="I200" s="11">
        <v>20</v>
      </c>
      <c r="J200" s="19">
        <f t="shared" si="4"/>
        <v>9.02</v>
      </c>
      <c r="K200" s="20"/>
      <c r="L200" s="21">
        <f t="shared" si="5"/>
        <v>0</v>
      </c>
    </row>
    <row r="201" spans="1:12" x14ac:dyDescent="0.25">
      <c r="A201" s="3"/>
      <c r="B201" s="4"/>
      <c r="C201" s="2"/>
      <c r="D201" s="4"/>
      <c r="E201" s="4"/>
      <c r="F201" s="3"/>
      <c r="G201" s="38"/>
      <c r="H201" s="39"/>
      <c r="I201" s="39"/>
      <c r="J201" s="40"/>
      <c r="K201" s="4"/>
      <c r="L201" s="41"/>
    </row>
    <row r="202" spans="1:12" x14ac:dyDescent="0.25">
      <c r="A202" s="3">
        <v>5542536</v>
      </c>
      <c r="B202" s="4" t="s">
        <v>335</v>
      </c>
      <c r="C202" s="2" t="s">
        <v>167</v>
      </c>
      <c r="D202" s="4" t="s">
        <v>168</v>
      </c>
      <c r="E202" s="4" t="s">
        <v>110</v>
      </c>
      <c r="F202" s="3">
        <v>72</v>
      </c>
      <c r="G202" s="13">
        <v>1</v>
      </c>
      <c r="H202" s="11">
        <v>87.17</v>
      </c>
      <c r="I202" s="11">
        <v>170</v>
      </c>
      <c r="J202" s="19">
        <f t="shared" si="4"/>
        <v>76.709600000000009</v>
      </c>
      <c r="K202" s="20"/>
      <c r="L202" s="21">
        <f t="shared" si="5"/>
        <v>0</v>
      </c>
    </row>
    <row r="203" spans="1:12" x14ac:dyDescent="0.25">
      <c r="A203" s="3">
        <v>5542537</v>
      </c>
      <c r="B203" s="4" t="s">
        <v>335</v>
      </c>
      <c r="C203" s="2" t="s">
        <v>169</v>
      </c>
      <c r="D203" s="4" t="s">
        <v>170</v>
      </c>
      <c r="E203" s="4" t="s">
        <v>110</v>
      </c>
      <c r="F203" s="3">
        <v>72</v>
      </c>
      <c r="G203" s="13">
        <v>1</v>
      </c>
      <c r="H203" s="11">
        <v>61.53</v>
      </c>
      <c r="I203" s="11">
        <v>120</v>
      </c>
      <c r="J203" s="19">
        <f t="shared" si="4"/>
        <v>54.1464</v>
      </c>
      <c r="K203" s="20"/>
      <c r="L203" s="21">
        <f t="shared" si="5"/>
        <v>0</v>
      </c>
    </row>
    <row r="204" spans="1:12" x14ac:dyDescent="0.25">
      <c r="A204" s="3">
        <v>5542538</v>
      </c>
      <c r="B204" s="4" t="s">
        <v>335</v>
      </c>
      <c r="C204" s="2">
        <v>7045953390894</v>
      </c>
      <c r="D204" s="4" t="s">
        <v>171</v>
      </c>
      <c r="E204" s="4" t="s">
        <v>110</v>
      </c>
      <c r="F204" s="3">
        <v>72</v>
      </c>
      <c r="G204" s="13">
        <v>1</v>
      </c>
      <c r="H204" s="11">
        <v>38.46</v>
      </c>
      <c r="I204" s="11">
        <v>75</v>
      </c>
      <c r="J204" s="19">
        <f t="shared" si="4"/>
        <v>33.844799999999999</v>
      </c>
      <c r="K204" s="20"/>
      <c r="L204" s="21">
        <f t="shared" si="5"/>
        <v>0</v>
      </c>
    </row>
    <row r="205" spans="1:12" x14ac:dyDescent="0.25">
      <c r="A205" s="3">
        <v>5542539</v>
      </c>
      <c r="B205" s="4" t="s">
        <v>335</v>
      </c>
      <c r="C205" s="2" t="s">
        <v>172</v>
      </c>
      <c r="D205" s="4" t="s">
        <v>173</v>
      </c>
      <c r="E205" s="4" t="s">
        <v>110</v>
      </c>
      <c r="F205" s="3">
        <v>73</v>
      </c>
      <c r="G205" s="13">
        <v>1</v>
      </c>
      <c r="H205" s="11">
        <v>38.46</v>
      </c>
      <c r="I205" s="11">
        <v>75</v>
      </c>
      <c r="J205" s="19">
        <f t="shared" si="4"/>
        <v>33.844799999999999</v>
      </c>
      <c r="K205" s="20"/>
      <c r="L205" s="21">
        <f t="shared" si="5"/>
        <v>0</v>
      </c>
    </row>
    <row r="206" spans="1:12" x14ac:dyDescent="0.25">
      <c r="A206" s="3">
        <v>5542534</v>
      </c>
      <c r="B206" s="4" t="s">
        <v>334</v>
      </c>
      <c r="C206" s="2">
        <v>7045952664729</v>
      </c>
      <c r="D206" s="4" t="s">
        <v>174</v>
      </c>
      <c r="E206" s="4" t="s">
        <v>110</v>
      </c>
      <c r="F206" s="3">
        <v>73</v>
      </c>
      <c r="G206" s="13">
        <v>1</v>
      </c>
      <c r="H206" s="11">
        <v>38.46</v>
      </c>
      <c r="I206" s="11">
        <v>75</v>
      </c>
      <c r="J206" s="19">
        <f t="shared" si="4"/>
        <v>33.844799999999999</v>
      </c>
      <c r="K206" s="20"/>
      <c r="L206" s="21">
        <f t="shared" si="5"/>
        <v>0</v>
      </c>
    </row>
    <row r="207" spans="1:12" x14ac:dyDescent="0.25">
      <c r="A207" s="3">
        <v>5542540</v>
      </c>
      <c r="B207" s="4" t="s">
        <v>335</v>
      </c>
      <c r="C207" s="2">
        <v>7045953390917</v>
      </c>
      <c r="D207" s="4" t="s">
        <v>175</v>
      </c>
      <c r="E207" s="4" t="s">
        <v>110</v>
      </c>
      <c r="F207" s="3">
        <v>73</v>
      </c>
      <c r="G207" s="13">
        <v>1</v>
      </c>
      <c r="H207" s="11">
        <v>46.15</v>
      </c>
      <c r="I207" s="11">
        <v>90</v>
      </c>
      <c r="J207" s="19">
        <f t="shared" ref="J207:J270" si="6">H207*(1-$K$4)</f>
        <v>40.612000000000002</v>
      </c>
      <c r="K207" s="20"/>
      <c r="L207" s="21">
        <f t="shared" ref="L207:L270" si="7">K207*J207</f>
        <v>0</v>
      </c>
    </row>
    <row r="208" spans="1:12" x14ac:dyDescent="0.25">
      <c r="A208" s="3"/>
      <c r="B208" s="4"/>
      <c r="C208" s="2"/>
      <c r="D208" s="4"/>
      <c r="E208" s="4"/>
      <c r="F208" s="3"/>
      <c r="G208" s="38"/>
      <c r="H208" s="39"/>
      <c r="I208" s="39"/>
      <c r="J208" s="40"/>
      <c r="K208" s="4"/>
      <c r="L208" s="41"/>
    </row>
    <row r="209" spans="1:12" x14ac:dyDescent="0.25">
      <c r="A209" s="3">
        <v>5542549</v>
      </c>
      <c r="B209" s="4" t="s">
        <v>335</v>
      </c>
      <c r="C209" s="2" t="s">
        <v>176</v>
      </c>
      <c r="D209" s="4" t="s">
        <v>177</v>
      </c>
      <c r="E209" s="4" t="s">
        <v>110</v>
      </c>
      <c r="F209" s="3">
        <v>74</v>
      </c>
      <c r="G209" s="13">
        <v>1</v>
      </c>
      <c r="H209" s="11">
        <v>76.92</v>
      </c>
      <c r="I209" s="11">
        <v>150</v>
      </c>
      <c r="J209" s="19">
        <f t="shared" si="6"/>
        <v>67.689599999999999</v>
      </c>
      <c r="K209" s="20"/>
      <c r="L209" s="21">
        <f t="shared" si="7"/>
        <v>0</v>
      </c>
    </row>
    <row r="210" spans="1:12" x14ac:dyDescent="0.25">
      <c r="A210" s="3">
        <v>5542550</v>
      </c>
      <c r="B210" s="4" t="s">
        <v>334</v>
      </c>
      <c r="C210" s="2">
        <v>7045952770253</v>
      </c>
      <c r="D210" s="4" t="s">
        <v>178</v>
      </c>
      <c r="E210" s="4" t="s">
        <v>110</v>
      </c>
      <c r="F210" s="3">
        <v>75</v>
      </c>
      <c r="G210" s="13">
        <v>1</v>
      </c>
      <c r="H210" s="11">
        <v>48.71</v>
      </c>
      <c r="I210" s="11">
        <v>95</v>
      </c>
      <c r="J210" s="19">
        <f t="shared" si="6"/>
        <v>42.864800000000002</v>
      </c>
      <c r="K210" s="20"/>
      <c r="L210" s="21">
        <f t="shared" si="7"/>
        <v>0</v>
      </c>
    </row>
    <row r="211" spans="1:12" x14ac:dyDescent="0.25">
      <c r="A211" s="3">
        <v>5542553</v>
      </c>
      <c r="B211" s="4" t="s">
        <v>334</v>
      </c>
      <c r="C211" s="2">
        <v>7045953025925</v>
      </c>
      <c r="D211" s="4" t="s">
        <v>179</v>
      </c>
      <c r="E211" s="4" t="s">
        <v>110</v>
      </c>
      <c r="F211" s="3">
        <v>75</v>
      </c>
      <c r="G211" s="13">
        <v>1</v>
      </c>
      <c r="H211" s="11">
        <v>15.38</v>
      </c>
      <c r="I211" s="11">
        <v>30</v>
      </c>
      <c r="J211" s="19">
        <f t="shared" si="6"/>
        <v>13.534400000000002</v>
      </c>
      <c r="K211" s="20"/>
      <c r="L211" s="21">
        <f t="shared" si="7"/>
        <v>0</v>
      </c>
    </row>
    <row r="212" spans="1:12" x14ac:dyDescent="0.25">
      <c r="A212" s="3">
        <v>5542584</v>
      </c>
      <c r="B212" s="4" t="s">
        <v>335</v>
      </c>
      <c r="C212" s="2" t="s">
        <v>180</v>
      </c>
      <c r="D212" s="4" t="s">
        <v>181</v>
      </c>
      <c r="E212" s="4" t="s">
        <v>110</v>
      </c>
      <c r="F212" s="3">
        <v>75</v>
      </c>
      <c r="G212" s="13">
        <v>1</v>
      </c>
      <c r="H212" s="11">
        <v>46.15</v>
      </c>
      <c r="I212" s="11">
        <v>90</v>
      </c>
      <c r="J212" s="19">
        <f t="shared" si="6"/>
        <v>40.612000000000002</v>
      </c>
      <c r="K212" s="20"/>
      <c r="L212" s="21">
        <f t="shared" si="7"/>
        <v>0</v>
      </c>
    </row>
    <row r="213" spans="1:12" ht="15.75" thickBot="1" x14ac:dyDescent="0.3">
      <c r="A213" s="3"/>
      <c r="B213" s="4"/>
      <c r="C213" s="2"/>
      <c r="D213" s="59"/>
      <c r="E213" s="4"/>
      <c r="F213" s="3"/>
      <c r="G213" s="38"/>
      <c r="H213" s="39"/>
      <c r="I213" s="39"/>
      <c r="J213" s="40"/>
      <c r="K213" s="4"/>
      <c r="L213" s="41"/>
    </row>
    <row r="214" spans="1:12" ht="15.75" thickBot="1" x14ac:dyDescent="0.3">
      <c r="A214" s="56"/>
      <c r="B214" s="57"/>
      <c r="C214" s="58"/>
      <c r="D214" s="60" t="s">
        <v>182</v>
      </c>
      <c r="E214" s="56"/>
      <c r="F214" s="61"/>
      <c r="G214" s="61"/>
      <c r="H214" s="61"/>
      <c r="I214" s="61"/>
      <c r="J214" s="62"/>
      <c r="K214" s="62"/>
      <c r="L214" s="63"/>
    </row>
    <row r="215" spans="1:12" x14ac:dyDescent="0.25">
      <c r="A215" s="3">
        <v>5540965</v>
      </c>
      <c r="B215" s="4" t="s">
        <v>334</v>
      </c>
      <c r="C215" s="2">
        <v>7045952770277</v>
      </c>
      <c r="D215" s="45" t="s">
        <v>183</v>
      </c>
      <c r="E215" s="4" t="s">
        <v>110</v>
      </c>
      <c r="F215" s="3">
        <v>76</v>
      </c>
      <c r="G215" s="13">
        <v>1</v>
      </c>
      <c r="H215" s="11">
        <v>82.05</v>
      </c>
      <c r="I215" s="11">
        <v>160</v>
      </c>
      <c r="J215" s="19">
        <f t="shared" si="6"/>
        <v>72.203999999999994</v>
      </c>
      <c r="K215" s="20"/>
      <c r="L215" s="21">
        <f t="shared" si="7"/>
        <v>0</v>
      </c>
    </row>
    <row r="216" spans="1:12" x14ac:dyDescent="0.25">
      <c r="A216" s="3">
        <v>5540921</v>
      </c>
      <c r="B216" s="4" t="s">
        <v>334</v>
      </c>
      <c r="C216" s="2">
        <v>7045952770338</v>
      </c>
      <c r="D216" s="4" t="s">
        <v>184</v>
      </c>
      <c r="E216" s="4" t="s">
        <v>110</v>
      </c>
      <c r="F216" s="3">
        <v>76</v>
      </c>
      <c r="G216" s="13">
        <v>1</v>
      </c>
      <c r="H216" s="11">
        <v>41.02</v>
      </c>
      <c r="I216" s="11">
        <v>80</v>
      </c>
      <c r="J216" s="19">
        <f t="shared" si="6"/>
        <v>36.0976</v>
      </c>
      <c r="K216" s="20"/>
      <c r="L216" s="21">
        <f t="shared" si="7"/>
        <v>0</v>
      </c>
    </row>
    <row r="217" spans="1:12" x14ac:dyDescent="0.25">
      <c r="A217" s="3">
        <v>5540922</v>
      </c>
      <c r="B217" s="4" t="s">
        <v>334</v>
      </c>
      <c r="C217" s="2">
        <v>7045952770345</v>
      </c>
      <c r="D217" s="4" t="s">
        <v>185</v>
      </c>
      <c r="E217" s="4" t="s">
        <v>110</v>
      </c>
      <c r="F217" s="3">
        <v>76</v>
      </c>
      <c r="G217" s="13">
        <v>1</v>
      </c>
      <c r="H217" s="11">
        <v>41.02</v>
      </c>
      <c r="I217" s="11">
        <v>80</v>
      </c>
      <c r="J217" s="19">
        <f t="shared" si="6"/>
        <v>36.0976</v>
      </c>
      <c r="K217" s="20"/>
      <c r="L217" s="21">
        <f t="shared" si="7"/>
        <v>0</v>
      </c>
    </row>
    <row r="218" spans="1:12" x14ac:dyDescent="0.25">
      <c r="A218" s="3">
        <v>5540911</v>
      </c>
      <c r="B218" s="4" t="s">
        <v>334</v>
      </c>
      <c r="C218" s="2">
        <v>7045952770314</v>
      </c>
      <c r="D218" s="4" t="s">
        <v>186</v>
      </c>
      <c r="E218" s="4" t="s">
        <v>110</v>
      </c>
      <c r="F218" s="3">
        <v>76</v>
      </c>
      <c r="G218" s="13">
        <v>1</v>
      </c>
      <c r="H218" s="11">
        <v>41.02</v>
      </c>
      <c r="I218" s="11">
        <v>80</v>
      </c>
      <c r="J218" s="19">
        <f t="shared" si="6"/>
        <v>36.0976</v>
      </c>
      <c r="K218" s="20"/>
      <c r="L218" s="21">
        <f t="shared" si="7"/>
        <v>0</v>
      </c>
    </row>
    <row r="219" spans="1:12" x14ac:dyDescent="0.25">
      <c r="A219" s="3">
        <v>5540912</v>
      </c>
      <c r="B219" s="4" t="s">
        <v>334</v>
      </c>
      <c r="C219" s="2">
        <v>7045952770321</v>
      </c>
      <c r="D219" s="4" t="s">
        <v>187</v>
      </c>
      <c r="E219" s="4" t="s">
        <v>110</v>
      </c>
      <c r="F219" s="3">
        <v>76</v>
      </c>
      <c r="G219" s="13">
        <v>1</v>
      </c>
      <c r="H219" s="11">
        <v>41.02</v>
      </c>
      <c r="I219" s="11">
        <v>80</v>
      </c>
      <c r="J219" s="19">
        <f t="shared" si="6"/>
        <v>36.0976</v>
      </c>
      <c r="K219" s="20"/>
      <c r="L219" s="21">
        <f t="shared" si="7"/>
        <v>0</v>
      </c>
    </row>
    <row r="220" spans="1:12" x14ac:dyDescent="0.25">
      <c r="A220" s="3">
        <v>5540901</v>
      </c>
      <c r="B220" s="4" t="s">
        <v>334</v>
      </c>
      <c r="C220" s="2">
        <v>7045952770291</v>
      </c>
      <c r="D220" s="4" t="s">
        <v>188</v>
      </c>
      <c r="E220" s="4" t="s">
        <v>110</v>
      </c>
      <c r="F220" s="3">
        <v>76</v>
      </c>
      <c r="G220" s="13">
        <v>1</v>
      </c>
      <c r="H220" s="11">
        <v>38.46</v>
      </c>
      <c r="I220" s="11">
        <v>75</v>
      </c>
      <c r="J220" s="19">
        <f t="shared" si="6"/>
        <v>33.844799999999999</v>
      </c>
      <c r="K220" s="20"/>
      <c r="L220" s="21">
        <f t="shared" si="7"/>
        <v>0</v>
      </c>
    </row>
    <row r="221" spans="1:12" x14ac:dyDescent="0.25">
      <c r="A221" s="3">
        <v>5540902</v>
      </c>
      <c r="B221" s="4" t="s">
        <v>334</v>
      </c>
      <c r="C221" s="2">
        <v>7045952770307</v>
      </c>
      <c r="D221" s="4" t="s">
        <v>189</v>
      </c>
      <c r="E221" s="4" t="s">
        <v>110</v>
      </c>
      <c r="F221" s="3">
        <v>76</v>
      </c>
      <c r="G221" s="13">
        <v>1</v>
      </c>
      <c r="H221" s="11">
        <v>38.46</v>
      </c>
      <c r="I221" s="11">
        <v>75</v>
      </c>
      <c r="J221" s="19">
        <f t="shared" si="6"/>
        <v>33.844799999999999</v>
      </c>
      <c r="K221" s="20"/>
      <c r="L221" s="21">
        <f t="shared" si="7"/>
        <v>0</v>
      </c>
    </row>
    <row r="222" spans="1:12" x14ac:dyDescent="0.25">
      <c r="A222" s="3">
        <v>5540966</v>
      </c>
      <c r="B222" s="4" t="s">
        <v>334</v>
      </c>
      <c r="C222" s="2">
        <v>7045952770284</v>
      </c>
      <c r="D222" s="4" t="s">
        <v>190</v>
      </c>
      <c r="E222" s="4" t="s">
        <v>110</v>
      </c>
      <c r="F222" s="3">
        <v>77</v>
      </c>
      <c r="G222" s="13">
        <v>1</v>
      </c>
      <c r="H222" s="11">
        <v>230.77</v>
      </c>
      <c r="I222" s="11">
        <v>450</v>
      </c>
      <c r="J222" s="19">
        <f t="shared" si="6"/>
        <v>203.07760000000002</v>
      </c>
      <c r="K222" s="20"/>
      <c r="L222" s="21">
        <f t="shared" si="7"/>
        <v>0</v>
      </c>
    </row>
    <row r="223" spans="1:12" x14ac:dyDescent="0.25">
      <c r="A223" s="3"/>
      <c r="B223" s="4"/>
      <c r="C223" s="2"/>
      <c r="D223" s="4"/>
      <c r="E223" s="4"/>
      <c r="F223" s="3"/>
      <c r="G223" s="38"/>
      <c r="H223" s="39"/>
      <c r="I223" s="39"/>
      <c r="J223" s="40"/>
      <c r="K223" s="4"/>
      <c r="L223" s="41"/>
    </row>
    <row r="224" spans="1:12" x14ac:dyDescent="0.25">
      <c r="A224" s="3">
        <v>5540923</v>
      </c>
      <c r="B224" s="4" t="s">
        <v>334</v>
      </c>
      <c r="C224" s="2">
        <v>7045953336748</v>
      </c>
      <c r="D224" s="4" t="s">
        <v>191</v>
      </c>
      <c r="E224" s="4" t="s">
        <v>110</v>
      </c>
      <c r="F224" s="3">
        <v>77</v>
      </c>
      <c r="G224" s="13">
        <v>1</v>
      </c>
      <c r="H224" s="11">
        <v>51.28</v>
      </c>
      <c r="I224" s="11">
        <v>100</v>
      </c>
      <c r="J224" s="19">
        <f t="shared" si="6"/>
        <v>45.126400000000004</v>
      </c>
      <c r="K224" s="20"/>
      <c r="L224" s="21">
        <f t="shared" si="7"/>
        <v>0</v>
      </c>
    </row>
    <row r="225" spans="1:12" x14ac:dyDescent="0.25">
      <c r="A225" s="3">
        <v>5540925</v>
      </c>
      <c r="B225" s="4" t="s">
        <v>334</v>
      </c>
      <c r="C225" s="2">
        <v>7045953337196</v>
      </c>
      <c r="D225" s="4" t="s">
        <v>192</v>
      </c>
      <c r="E225" s="4" t="s">
        <v>110</v>
      </c>
      <c r="F225" s="3">
        <v>77</v>
      </c>
      <c r="G225" s="13">
        <v>1</v>
      </c>
      <c r="H225" s="11">
        <v>33.33</v>
      </c>
      <c r="I225" s="11">
        <v>65</v>
      </c>
      <c r="J225" s="19">
        <f t="shared" si="6"/>
        <v>29.330399999999997</v>
      </c>
      <c r="K225" s="20"/>
      <c r="L225" s="21">
        <f t="shared" si="7"/>
        <v>0</v>
      </c>
    </row>
    <row r="226" spans="1:12" x14ac:dyDescent="0.25">
      <c r="A226" s="3">
        <v>5540926</v>
      </c>
      <c r="B226" s="4" t="s">
        <v>334</v>
      </c>
      <c r="C226" s="2">
        <v>7045953337202</v>
      </c>
      <c r="D226" s="4" t="s">
        <v>193</v>
      </c>
      <c r="E226" s="4" t="s">
        <v>110</v>
      </c>
      <c r="F226" s="3">
        <v>77</v>
      </c>
      <c r="G226" s="13">
        <v>1</v>
      </c>
      <c r="H226" s="11">
        <v>33.33</v>
      </c>
      <c r="I226" s="11">
        <v>65</v>
      </c>
      <c r="J226" s="19">
        <f t="shared" si="6"/>
        <v>29.330399999999997</v>
      </c>
      <c r="K226" s="20"/>
      <c r="L226" s="21">
        <f t="shared" si="7"/>
        <v>0</v>
      </c>
    </row>
    <row r="227" spans="1:12" x14ac:dyDescent="0.25">
      <c r="A227" s="3">
        <v>5540927</v>
      </c>
      <c r="B227" s="4" t="s">
        <v>334</v>
      </c>
      <c r="C227" s="2">
        <v>7045953337219</v>
      </c>
      <c r="D227" s="4" t="s">
        <v>194</v>
      </c>
      <c r="E227" s="4" t="s">
        <v>110</v>
      </c>
      <c r="F227" s="3">
        <v>77</v>
      </c>
      <c r="G227" s="13">
        <v>1</v>
      </c>
      <c r="H227" s="11">
        <v>33.33</v>
      </c>
      <c r="I227" s="11">
        <v>65</v>
      </c>
      <c r="J227" s="19">
        <f t="shared" si="6"/>
        <v>29.330399999999997</v>
      </c>
      <c r="K227" s="20"/>
      <c r="L227" s="21">
        <f t="shared" si="7"/>
        <v>0</v>
      </c>
    </row>
    <row r="228" spans="1:12" ht="15.75" thickBot="1" x14ac:dyDescent="0.3">
      <c r="A228" s="3"/>
      <c r="B228" s="4"/>
      <c r="C228" s="2"/>
      <c r="D228" s="59"/>
      <c r="E228" s="4"/>
      <c r="F228" s="3"/>
      <c r="G228" s="38"/>
      <c r="H228" s="39"/>
      <c r="I228" s="39"/>
      <c r="J228" s="40"/>
      <c r="K228" s="4"/>
      <c r="L228" s="41"/>
    </row>
    <row r="229" spans="1:12" ht="15.75" thickBot="1" x14ac:dyDescent="0.3">
      <c r="A229" s="56"/>
      <c r="B229" s="57"/>
      <c r="C229" s="58"/>
      <c r="D229" s="60" t="s">
        <v>195</v>
      </c>
      <c r="E229" s="56"/>
      <c r="F229" s="61"/>
      <c r="G229" s="61"/>
      <c r="H229" s="61"/>
      <c r="I229" s="61"/>
      <c r="J229" s="62"/>
      <c r="K229" s="62"/>
      <c r="L229" s="63"/>
    </row>
    <row r="230" spans="1:12" x14ac:dyDescent="0.25">
      <c r="A230" s="3">
        <v>5560017</v>
      </c>
      <c r="B230" s="4" t="s">
        <v>335</v>
      </c>
      <c r="C230" s="2" t="s">
        <v>196</v>
      </c>
      <c r="D230" s="45" t="s">
        <v>197</v>
      </c>
      <c r="E230" s="4" t="s">
        <v>110</v>
      </c>
      <c r="F230" s="3">
        <v>78</v>
      </c>
      <c r="G230" s="13">
        <v>1</v>
      </c>
      <c r="H230" s="11">
        <v>16.66</v>
      </c>
      <c r="I230" s="11">
        <v>30</v>
      </c>
      <c r="J230" s="19">
        <f t="shared" si="6"/>
        <v>14.6608</v>
      </c>
      <c r="K230" s="20"/>
      <c r="L230" s="21">
        <f t="shared" si="7"/>
        <v>0</v>
      </c>
    </row>
    <row r="231" spans="1:12" x14ac:dyDescent="0.25">
      <c r="A231" s="3">
        <v>5560042</v>
      </c>
      <c r="B231" s="4" t="s">
        <v>334</v>
      </c>
      <c r="C231" s="2">
        <v>4250423602299</v>
      </c>
      <c r="D231" s="4" t="s">
        <v>198</v>
      </c>
      <c r="E231" s="4" t="s">
        <v>110</v>
      </c>
      <c r="F231" s="3">
        <v>78</v>
      </c>
      <c r="G231" s="13">
        <v>1</v>
      </c>
      <c r="H231" s="11">
        <v>35.89</v>
      </c>
      <c r="I231" s="11">
        <v>70</v>
      </c>
      <c r="J231" s="19">
        <f t="shared" si="6"/>
        <v>31.583200000000001</v>
      </c>
      <c r="K231" s="20"/>
      <c r="L231" s="21">
        <f t="shared" si="7"/>
        <v>0</v>
      </c>
    </row>
    <row r="232" spans="1:12" x14ac:dyDescent="0.25">
      <c r="A232" s="3">
        <v>5560043</v>
      </c>
      <c r="B232" s="4" t="s">
        <v>334</v>
      </c>
      <c r="C232" s="2">
        <v>4250423602305</v>
      </c>
      <c r="D232" s="4" t="s">
        <v>199</v>
      </c>
      <c r="E232" s="4" t="s">
        <v>110</v>
      </c>
      <c r="F232" s="3">
        <v>78</v>
      </c>
      <c r="G232" s="13">
        <v>1</v>
      </c>
      <c r="H232" s="11">
        <v>35.89</v>
      </c>
      <c r="I232" s="11">
        <v>70</v>
      </c>
      <c r="J232" s="19">
        <f t="shared" si="6"/>
        <v>31.583200000000001</v>
      </c>
      <c r="K232" s="20"/>
      <c r="L232" s="21">
        <f t="shared" si="7"/>
        <v>0</v>
      </c>
    </row>
    <row r="233" spans="1:12" x14ac:dyDescent="0.25">
      <c r="A233" s="3">
        <v>5560044</v>
      </c>
      <c r="B233" s="4" t="s">
        <v>334</v>
      </c>
      <c r="C233" s="2">
        <v>4250423602312</v>
      </c>
      <c r="D233" s="4" t="s">
        <v>200</v>
      </c>
      <c r="E233" s="4" t="s">
        <v>110</v>
      </c>
      <c r="F233" s="3">
        <v>78</v>
      </c>
      <c r="G233" s="13">
        <v>1</v>
      </c>
      <c r="H233" s="11">
        <v>35.89</v>
      </c>
      <c r="I233" s="11">
        <v>70</v>
      </c>
      <c r="J233" s="19">
        <f t="shared" si="6"/>
        <v>31.583200000000001</v>
      </c>
      <c r="K233" s="20"/>
      <c r="L233" s="21">
        <f t="shared" si="7"/>
        <v>0</v>
      </c>
    </row>
    <row r="234" spans="1:12" x14ac:dyDescent="0.25">
      <c r="A234" s="3">
        <v>5560046</v>
      </c>
      <c r="B234" s="4" t="s">
        <v>334</v>
      </c>
      <c r="C234" s="2">
        <v>4250423602336</v>
      </c>
      <c r="D234" s="4" t="s">
        <v>201</v>
      </c>
      <c r="E234" s="4" t="s">
        <v>110</v>
      </c>
      <c r="F234" s="3">
        <v>78</v>
      </c>
      <c r="G234" s="13">
        <v>1</v>
      </c>
      <c r="H234" s="11">
        <v>33.33</v>
      </c>
      <c r="I234" s="11">
        <v>65</v>
      </c>
      <c r="J234" s="19">
        <f t="shared" si="6"/>
        <v>29.330399999999997</v>
      </c>
      <c r="K234" s="20"/>
      <c r="L234" s="21">
        <f t="shared" si="7"/>
        <v>0</v>
      </c>
    </row>
    <row r="235" spans="1:12" x14ac:dyDescent="0.25">
      <c r="A235" s="3"/>
      <c r="B235" s="4"/>
      <c r="C235" s="2"/>
      <c r="D235" s="4"/>
      <c r="E235" s="4"/>
      <c r="F235" s="3"/>
      <c r="G235" s="38"/>
      <c r="H235" s="39"/>
      <c r="I235" s="39"/>
      <c r="J235" s="40"/>
      <c r="K235" s="4"/>
      <c r="L235" s="41"/>
    </row>
    <row r="236" spans="1:12" x14ac:dyDescent="0.25">
      <c r="A236" s="3">
        <v>5549848</v>
      </c>
      <c r="B236" s="4" t="s">
        <v>334</v>
      </c>
      <c r="C236" s="2">
        <v>4250423603616</v>
      </c>
      <c r="D236" s="4" t="s">
        <v>202</v>
      </c>
      <c r="E236" s="4" t="s">
        <v>110</v>
      </c>
      <c r="F236" s="3">
        <v>79</v>
      </c>
      <c r="G236" s="13">
        <v>1</v>
      </c>
      <c r="H236" s="11">
        <v>76.92</v>
      </c>
      <c r="I236" s="11">
        <v>150</v>
      </c>
      <c r="J236" s="19">
        <f t="shared" si="6"/>
        <v>67.689599999999999</v>
      </c>
      <c r="K236" s="20"/>
      <c r="L236" s="21">
        <f t="shared" si="7"/>
        <v>0</v>
      </c>
    </row>
    <row r="237" spans="1:12" x14ac:dyDescent="0.25">
      <c r="A237" s="3">
        <v>5549870</v>
      </c>
      <c r="B237" s="4" t="s">
        <v>334</v>
      </c>
      <c r="C237" s="2">
        <v>7613062893669</v>
      </c>
      <c r="D237" s="4" t="s">
        <v>203</v>
      </c>
      <c r="E237" s="4" t="s">
        <v>110</v>
      </c>
      <c r="F237" s="3">
        <v>79</v>
      </c>
      <c r="G237" s="13">
        <v>1</v>
      </c>
      <c r="H237" s="11">
        <v>48.71</v>
      </c>
      <c r="I237" s="11">
        <v>95</v>
      </c>
      <c r="J237" s="19">
        <f t="shared" si="6"/>
        <v>42.864800000000002</v>
      </c>
      <c r="K237" s="20"/>
      <c r="L237" s="21">
        <f t="shared" si="7"/>
        <v>0</v>
      </c>
    </row>
    <row r="238" spans="1:12" x14ac:dyDescent="0.25">
      <c r="A238" s="3">
        <v>5549832</v>
      </c>
      <c r="B238" s="4" t="s">
        <v>334</v>
      </c>
      <c r="C238" s="2">
        <v>7613186780623</v>
      </c>
      <c r="D238" s="4" t="s">
        <v>204</v>
      </c>
      <c r="E238" s="4" t="s">
        <v>110</v>
      </c>
      <c r="F238" s="3">
        <v>79</v>
      </c>
      <c r="G238" s="13">
        <v>1</v>
      </c>
      <c r="H238" s="11">
        <v>25.64</v>
      </c>
      <c r="I238" s="11">
        <v>50</v>
      </c>
      <c r="J238" s="19">
        <f t="shared" si="6"/>
        <v>22.563200000000002</v>
      </c>
      <c r="K238" s="20"/>
      <c r="L238" s="21">
        <f t="shared" si="7"/>
        <v>0</v>
      </c>
    </row>
    <row r="239" spans="1:12" x14ac:dyDescent="0.25">
      <c r="A239" s="3"/>
      <c r="B239" s="4"/>
      <c r="C239" s="2"/>
      <c r="D239" s="4"/>
      <c r="E239" s="4"/>
      <c r="F239" s="3"/>
      <c r="G239" s="38"/>
      <c r="H239" s="39"/>
      <c r="I239" s="39"/>
      <c r="J239" s="40"/>
      <c r="K239" s="4"/>
      <c r="L239" s="41"/>
    </row>
    <row r="240" spans="1:12" x14ac:dyDescent="0.25">
      <c r="A240" s="3">
        <v>5549846</v>
      </c>
      <c r="B240" s="4" t="s">
        <v>334</v>
      </c>
      <c r="C240" s="2">
        <v>7613186441081</v>
      </c>
      <c r="D240" s="4" t="s">
        <v>205</v>
      </c>
      <c r="E240" s="4" t="s">
        <v>110</v>
      </c>
      <c r="F240" s="3">
        <v>80</v>
      </c>
      <c r="G240" s="13">
        <v>1</v>
      </c>
      <c r="H240" s="11">
        <v>16.41</v>
      </c>
      <c r="I240" s="11">
        <v>32</v>
      </c>
      <c r="J240" s="19">
        <f t="shared" si="6"/>
        <v>14.440799999999999</v>
      </c>
      <c r="K240" s="20"/>
      <c r="L240" s="21">
        <f t="shared" si="7"/>
        <v>0</v>
      </c>
    </row>
    <row r="241" spans="1:12" x14ac:dyDescent="0.25">
      <c r="A241" s="3">
        <v>5549847</v>
      </c>
      <c r="B241" s="4" t="s">
        <v>334</v>
      </c>
      <c r="C241" s="2">
        <v>7613186441098</v>
      </c>
      <c r="D241" s="4" t="s">
        <v>206</v>
      </c>
      <c r="E241" s="4" t="s">
        <v>110</v>
      </c>
      <c r="F241" s="3">
        <v>80</v>
      </c>
      <c r="G241" s="13">
        <v>1</v>
      </c>
      <c r="H241" s="11">
        <v>15.38</v>
      </c>
      <c r="I241" s="11">
        <v>30</v>
      </c>
      <c r="J241" s="19">
        <f t="shared" si="6"/>
        <v>13.534400000000002</v>
      </c>
      <c r="K241" s="20"/>
      <c r="L241" s="21">
        <f t="shared" si="7"/>
        <v>0</v>
      </c>
    </row>
    <row r="242" spans="1:12" x14ac:dyDescent="0.25">
      <c r="A242" s="3">
        <v>5549849</v>
      </c>
      <c r="B242" s="4" t="s">
        <v>335</v>
      </c>
      <c r="C242" s="2" t="s">
        <v>207</v>
      </c>
      <c r="D242" s="4" t="s">
        <v>208</v>
      </c>
      <c r="E242" s="4" t="s">
        <v>110</v>
      </c>
      <c r="F242" s="3">
        <v>80</v>
      </c>
      <c r="G242" s="13">
        <v>1</v>
      </c>
      <c r="H242" s="11">
        <v>22.22</v>
      </c>
      <c r="I242" s="11">
        <v>40</v>
      </c>
      <c r="J242" s="19">
        <f t="shared" si="6"/>
        <v>19.553599999999999</v>
      </c>
      <c r="K242" s="20"/>
      <c r="L242" s="21">
        <f t="shared" si="7"/>
        <v>0</v>
      </c>
    </row>
    <row r="243" spans="1:12" x14ac:dyDescent="0.25">
      <c r="A243" s="3"/>
      <c r="B243" s="4"/>
      <c r="C243" s="2"/>
      <c r="D243" s="4"/>
      <c r="E243" s="4"/>
      <c r="F243" s="3"/>
      <c r="G243" s="38"/>
      <c r="H243" s="39"/>
      <c r="I243" s="39"/>
      <c r="J243" s="40"/>
      <c r="K243" s="4"/>
      <c r="L243" s="41"/>
    </row>
    <row r="244" spans="1:12" x14ac:dyDescent="0.25">
      <c r="A244" s="3">
        <v>5560068</v>
      </c>
      <c r="B244" s="4" t="s">
        <v>334</v>
      </c>
      <c r="C244" s="2">
        <v>7045953336854</v>
      </c>
      <c r="D244" s="4" t="s">
        <v>209</v>
      </c>
      <c r="E244" s="4" t="s">
        <v>110</v>
      </c>
      <c r="F244" s="3">
        <v>80</v>
      </c>
      <c r="G244" s="13">
        <v>1</v>
      </c>
      <c r="H244" s="11">
        <v>71.790000000000006</v>
      </c>
      <c r="I244" s="11">
        <v>140</v>
      </c>
      <c r="J244" s="19">
        <f t="shared" si="6"/>
        <v>63.175200000000004</v>
      </c>
      <c r="K244" s="20"/>
      <c r="L244" s="21">
        <f t="shared" si="7"/>
        <v>0</v>
      </c>
    </row>
    <row r="245" spans="1:12" x14ac:dyDescent="0.25">
      <c r="A245" s="3">
        <v>5560067</v>
      </c>
      <c r="B245" s="4" t="s">
        <v>334</v>
      </c>
      <c r="C245" s="2">
        <v>7045953336847</v>
      </c>
      <c r="D245" s="4" t="s">
        <v>210</v>
      </c>
      <c r="E245" s="4" t="s">
        <v>110</v>
      </c>
      <c r="F245" s="3">
        <v>80</v>
      </c>
      <c r="G245" s="13">
        <v>1</v>
      </c>
      <c r="H245" s="11">
        <v>71.790000000000006</v>
      </c>
      <c r="I245" s="11">
        <v>140</v>
      </c>
      <c r="J245" s="19">
        <f t="shared" si="6"/>
        <v>63.175200000000004</v>
      </c>
      <c r="K245" s="20"/>
      <c r="L245" s="21">
        <f t="shared" si="7"/>
        <v>0</v>
      </c>
    </row>
    <row r="246" spans="1:12" x14ac:dyDescent="0.25">
      <c r="A246" s="3">
        <v>5560066</v>
      </c>
      <c r="B246" s="4" t="s">
        <v>334</v>
      </c>
      <c r="C246" s="2">
        <v>7045953336830</v>
      </c>
      <c r="D246" s="4" t="s">
        <v>211</v>
      </c>
      <c r="E246" s="4" t="s">
        <v>110</v>
      </c>
      <c r="F246" s="3">
        <v>80</v>
      </c>
      <c r="G246" s="13">
        <v>1</v>
      </c>
      <c r="H246" s="11">
        <v>71.790000000000006</v>
      </c>
      <c r="I246" s="11">
        <v>140</v>
      </c>
      <c r="J246" s="19">
        <f t="shared" si="6"/>
        <v>63.175200000000004</v>
      </c>
      <c r="K246" s="20"/>
      <c r="L246" s="21">
        <f t="shared" si="7"/>
        <v>0</v>
      </c>
    </row>
    <row r="247" spans="1:12" x14ac:dyDescent="0.25">
      <c r="A247" s="3">
        <v>5560069</v>
      </c>
      <c r="B247" s="4" t="s">
        <v>334</v>
      </c>
      <c r="C247" s="2">
        <v>7045953336861</v>
      </c>
      <c r="D247" s="4" t="s">
        <v>212</v>
      </c>
      <c r="E247" s="4" t="s">
        <v>110</v>
      </c>
      <c r="F247" s="3">
        <v>80</v>
      </c>
      <c r="G247" s="13">
        <v>1</v>
      </c>
      <c r="H247" s="11">
        <v>71.790000000000006</v>
      </c>
      <c r="I247" s="11">
        <v>140</v>
      </c>
      <c r="J247" s="19">
        <f t="shared" si="6"/>
        <v>63.175200000000004</v>
      </c>
      <c r="K247" s="20"/>
      <c r="L247" s="21">
        <f t="shared" si="7"/>
        <v>0</v>
      </c>
    </row>
    <row r="248" spans="1:12" x14ac:dyDescent="0.25">
      <c r="A248" s="3"/>
      <c r="B248" s="4"/>
      <c r="C248" s="2"/>
      <c r="D248" s="4"/>
      <c r="E248" s="4"/>
      <c r="F248" s="3"/>
      <c r="G248" s="38"/>
      <c r="H248" s="39"/>
      <c r="I248" s="39"/>
      <c r="J248" s="40"/>
      <c r="K248" s="4"/>
      <c r="L248" s="41"/>
    </row>
    <row r="249" spans="1:12" x14ac:dyDescent="0.25">
      <c r="A249" s="3">
        <v>5560040</v>
      </c>
      <c r="B249" s="4" t="s">
        <v>334</v>
      </c>
      <c r="C249" s="2">
        <v>4250423602275</v>
      </c>
      <c r="D249" s="4" t="s">
        <v>213</v>
      </c>
      <c r="E249" s="4" t="s">
        <v>110</v>
      </c>
      <c r="F249" s="3">
        <v>80</v>
      </c>
      <c r="G249" s="13">
        <v>1</v>
      </c>
      <c r="H249" s="11">
        <v>23.07</v>
      </c>
      <c r="I249" s="11">
        <v>45</v>
      </c>
      <c r="J249" s="19">
        <f t="shared" si="6"/>
        <v>20.301600000000001</v>
      </c>
      <c r="K249" s="20"/>
      <c r="L249" s="21">
        <f t="shared" si="7"/>
        <v>0</v>
      </c>
    </row>
    <row r="250" spans="1:12" x14ac:dyDescent="0.25">
      <c r="A250" s="3">
        <v>5560039</v>
      </c>
      <c r="B250" s="4" t="s">
        <v>334</v>
      </c>
      <c r="C250" s="2">
        <v>4250423602268</v>
      </c>
      <c r="D250" s="4" t="s">
        <v>214</v>
      </c>
      <c r="E250" s="4" t="s">
        <v>110</v>
      </c>
      <c r="F250" s="3">
        <v>80</v>
      </c>
      <c r="G250" s="13">
        <v>1</v>
      </c>
      <c r="H250" s="11">
        <v>23.07</v>
      </c>
      <c r="I250" s="11">
        <v>45</v>
      </c>
      <c r="J250" s="19">
        <f t="shared" si="6"/>
        <v>20.301600000000001</v>
      </c>
      <c r="K250" s="20"/>
      <c r="L250" s="21">
        <f t="shared" si="7"/>
        <v>0</v>
      </c>
    </row>
    <row r="251" spans="1:12" x14ac:dyDescent="0.25">
      <c r="A251" s="3">
        <v>5560038</v>
      </c>
      <c r="B251" s="4" t="s">
        <v>334</v>
      </c>
      <c r="C251" s="2">
        <v>4250423602251</v>
      </c>
      <c r="D251" s="4" t="s">
        <v>215</v>
      </c>
      <c r="E251" s="4" t="s">
        <v>110</v>
      </c>
      <c r="F251" s="3">
        <v>80</v>
      </c>
      <c r="G251" s="13">
        <v>1</v>
      </c>
      <c r="H251" s="11">
        <v>23.07</v>
      </c>
      <c r="I251" s="11">
        <v>45</v>
      </c>
      <c r="J251" s="19">
        <f t="shared" si="6"/>
        <v>20.301600000000001</v>
      </c>
      <c r="K251" s="20"/>
      <c r="L251" s="21">
        <f t="shared" si="7"/>
        <v>0</v>
      </c>
    </row>
    <row r="252" spans="1:12" x14ac:dyDescent="0.25">
      <c r="A252" s="3"/>
      <c r="B252" s="4"/>
      <c r="C252" s="2"/>
      <c r="D252" s="4"/>
      <c r="E252" s="4"/>
      <c r="F252" s="3"/>
      <c r="G252" s="38"/>
      <c r="H252" s="39"/>
      <c r="I252" s="39"/>
      <c r="J252" s="40"/>
      <c r="K252" s="4"/>
      <c r="L252" s="41"/>
    </row>
    <row r="253" spans="1:12" x14ac:dyDescent="0.25">
      <c r="A253" s="3">
        <v>5549823</v>
      </c>
      <c r="B253" s="4" t="s">
        <v>334</v>
      </c>
      <c r="C253" s="2" t="s">
        <v>216</v>
      </c>
      <c r="D253" s="4" t="s">
        <v>217</v>
      </c>
      <c r="E253" s="4" t="s">
        <v>110</v>
      </c>
      <c r="F253" s="3">
        <v>81</v>
      </c>
      <c r="G253" s="13">
        <v>1</v>
      </c>
      <c r="H253" s="11">
        <v>8.15</v>
      </c>
      <c r="I253" s="11">
        <v>15</v>
      </c>
      <c r="J253" s="19">
        <f t="shared" si="6"/>
        <v>7.1720000000000006</v>
      </c>
      <c r="K253" s="20"/>
      <c r="L253" s="21">
        <f t="shared" si="7"/>
        <v>0</v>
      </c>
    </row>
    <row r="254" spans="1:12" x14ac:dyDescent="0.25">
      <c r="A254" s="3">
        <v>5549825</v>
      </c>
      <c r="B254" s="4" t="s">
        <v>334</v>
      </c>
      <c r="C254" s="2">
        <v>4250423601988</v>
      </c>
      <c r="D254" s="4" t="s">
        <v>218</v>
      </c>
      <c r="E254" s="4" t="s">
        <v>110</v>
      </c>
      <c r="F254" s="3">
        <v>81</v>
      </c>
      <c r="G254" s="13">
        <v>1</v>
      </c>
      <c r="H254" s="11">
        <v>9.74</v>
      </c>
      <c r="I254" s="11">
        <v>19</v>
      </c>
      <c r="J254" s="19">
        <f t="shared" si="6"/>
        <v>8.571200000000001</v>
      </c>
      <c r="K254" s="20"/>
      <c r="L254" s="21">
        <f t="shared" si="7"/>
        <v>0</v>
      </c>
    </row>
    <row r="255" spans="1:12" x14ac:dyDescent="0.25">
      <c r="A255" s="3"/>
      <c r="B255" s="4"/>
      <c r="C255" s="2"/>
      <c r="D255" s="4"/>
      <c r="E255" s="4"/>
      <c r="F255" s="3"/>
      <c r="G255" s="38"/>
      <c r="H255" s="39"/>
      <c r="I255" s="39"/>
      <c r="J255" s="40"/>
      <c r="K255" s="4"/>
      <c r="L255" s="41"/>
    </row>
    <row r="256" spans="1:12" x14ac:dyDescent="0.25">
      <c r="A256" s="3">
        <v>5549830</v>
      </c>
      <c r="B256" s="4" t="s">
        <v>334</v>
      </c>
      <c r="C256" s="2">
        <v>7613186780609</v>
      </c>
      <c r="D256" s="4" t="s">
        <v>219</v>
      </c>
      <c r="E256" s="4" t="s">
        <v>110</v>
      </c>
      <c r="F256" s="3">
        <v>81</v>
      </c>
      <c r="G256" s="13">
        <v>1</v>
      </c>
      <c r="H256" s="11">
        <v>38.46</v>
      </c>
      <c r="I256" s="11">
        <v>75</v>
      </c>
      <c r="J256" s="19">
        <f t="shared" si="6"/>
        <v>33.844799999999999</v>
      </c>
      <c r="K256" s="20"/>
      <c r="L256" s="21">
        <f t="shared" si="7"/>
        <v>0</v>
      </c>
    </row>
    <row r="257" spans="1:12" x14ac:dyDescent="0.25">
      <c r="A257" s="3">
        <v>5549831</v>
      </c>
      <c r="B257" s="4" t="s">
        <v>334</v>
      </c>
      <c r="C257" s="2">
        <v>7613186780616</v>
      </c>
      <c r="D257" s="4" t="s">
        <v>220</v>
      </c>
      <c r="E257" s="4" t="s">
        <v>110</v>
      </c>
      <c r="F257" s="3">
        <v>81</v>
      </c>
      <c r="G257" s="13">
        <v>1</v>
      </c>
      <c r="H257" s="11">
        <v>28.2</v>
      </c>
      <c r="I257" s="11">
        <v>55</v>
      </c>
      <c r="J257" s="19">
        <f t="shared" si="6"/>
        <v>24.815999999999999</v>
      </c>
      <c r="K257" s="20"/>
      <c r="L257" s="21">
        <f t="shared" si="7"/>
        <v>0</v>
      </c>
    </row>
    <row r="258" spans="1:12" x14ac:dyDescent="0.25">
      <c r="A258" s="3"/>
      <c r="B258" s="4"/>
      <c r="C258" s="2"/>
      <c r="D258" s="4"/>
      <c r="E258" s="4"/>
      <c r="F258" s="3"/>
      <c r="G258" s="38"/>
      <c r="H258" s="39"/>
      <c r="I258" s="39"/>
      <c r="J258" s="40"/>
      <c r="K258" s="4"/>
      <c r="L258" s="41"/>
    </row>
    <row r="259" spans="1:12" x14ac:dyDescent="0.25">
      <c r="A259" s="3">
        <v>5549807</v>
      </c>
      <c r="B259" s="4" t="s">
        <v>334</v>
      </c>
      <c r="C259" s="2">
        <v>4250423603494</v>
      </c>
      <c r="D259" s="4" t="s">
        <v>221</v>
      </c>
      <c r="E259" s="4" t="s">
        <v>110</v>
      </c>
      <c r="F259" s="3">
        <v>82</v>
      </c>
      <c r="G259" s="13">
        <v>1</v>
      </c>
      <c r="H259" s="11">
        <v>293.47000000000003</v>
      </c>
      <c r="I259" s="11">
        <v>540</v>
      </c>
      <c r="J259" s="19">
        <f t="shared" si="6"/>
        <v>258.25360000000001</v>
      </c>
      <c r="K259" s="20"/>
      <c r="L259" s="21">
        <f t="shared" si="7"/>
        <v>0</v>
      </c>
    </row>
    <row r="260" spans="1:12" x14ac:dyDescent="0.25">
      <c r="A260" s="3">
        <v>5560051</v>
      </c>
      <c r="B260" s="4" t="s">
        <v>334</v>
      </c>
      <c r="C260" s="2">
        <v>4250423603524</v>
      </c>
      <c r="D260" s="4" t="s">
        <v>222</v>
      </c>
      <c r="E260" s="4" t="s">
        <v>110</v>
      </c>
      <c r="F260" s="3">
        <v>82</v>
      </c>
      <c r="G260" s="13">
        <v>1</v>
      </c>
      <c r="H260" s="11">
        <v>51.28</v>
      </c>
      <c r="I260" s="11">
        <v>100</v>
      </c>
      <c r="J260" s="19">
        <f t="shared" si="6"/>
        <v>45.126400000000004</v>
      </c>
      <c r="K260" s="20"/>
      <c r="L260" s="21">
        <f t="shared" si="7"/>
        <v>0</v>
      </c>
    </row>
    <row r="261" spans="1:12" x14ac:dyDescent="0.25">
      <c r="A261" s="3">
        <v>5560052</v>
      </c>
      <c r="B261" s="4" t="s">
        <v>334</v>
      </c>
      <c r="C261" s="2">
        <v>4250423603531</v>
      </c>
      <c r="D261" s="4" t="s">
        <v>223</v>
      </c>
      <c r="E261" s="4" t="s">
        <v>110</v>
      </c>
      <c r="F261" s="3">
        <v>82</v>
      </c>
      <c r="G261" s="13">
        <v>1</v>
      </c>
      <c r="H261" s="11">
        <v>51.28</v>
      </c>
      <c r="I261" s="11">
        <v>100</v>
      </c>
      <c r="J261" s="19">
        <f t="shared" si="6"/>
        <v>45.126400000000004</v>
      </c>
      <c r="K261" s="20"/>
      <c r="L261" s="21">
        <f t="shared" si="7"/>
        <v>0</v>
      </c>
    </row>
    <row r="262" spans="1:12" x14ac:dyDescent="0.25">
      <c r="A262" s="3">
        <v>5560053</v>
      </c>
      <c r="B262" s="4" t="s">
        <v>334</v>
      </c>
      <c r="C262" s="2">
        <v>4250423603548</v>
      </c>
      <c r="D262" s="4" t="s">
        <v>224</v>
      </c>
      <c r="E262" s="4" t="s">
        <v>110</v>
      </c>
      <c r="F262" s="3">
        <v>82</v>
      </c>
      <c r="G262" s="13">
        <v>1</v>
      </c>
      <c r="H262" s="11">
        <v>51.28</v>
      </c>
      <c r="I262" s="11">
        <v>100</v>
      </c>
      <c r="J262" s="19">
        <f t="shared" si="6"/>
        <v>45.126400000000004</v>
      </c>
      <c r="K262" s="20"/>
      <c r="L262" s="21">
        <f t="shared" si="7"/>
        <v>0</v>
      </c>
    </row>
    <row r="263" spans="1:12" x14ac:dyDescent="0.25">
      <c r="A263" s="3">
        <v>5560054</v>
      </c>
      <c r="B263" s="4" t="s">
        <v>334</v>
      </c>
      <c r="C263" s="2">
        <v>4250423603555</v>
      </c>
      <c r="D263" s="4" t="s">
        <v>225</v>
      </c>
      <c r="E263" s="4" t="s">
        <v>110</v>
      </c>
      <c r="F263" s="3">
        <v>82</v>
      </c>
      <c r="G263" s="13">
        <v>1</v>
      </c>
      <c r="H263" s="11">
        <v>51.28</v>
      </c>
      <c r="I263" s="11">
        <v>100</v>
      </c>
      <c r="J263" s="19">
        <f t="shared" si="6"/>
        <v>45.126400000000004</v>
      </c>
      <c r="K263" s="20"/>
      <c r="L263" s="21">
        <f t="shared" si="7"/>
        <v>0</v>
      </c>
    </row>
    <row r="264" spans="1:12" x14ac:dyDescent="0.25">
      <c r="A264" s="3"/>
      <c r="B264" s="4"/>
      <c r="C264" s="2"/>
      <c r="D264" s="4"/>
      <c r="E264" s="4"/>
      <c r="F264" s="3"/>
      <c r="G264" s="38"/>
      <c r="H264" s="39"/>
      <c r="I264" s="39"/>
      <c r="J264" s="40"/>
      <c r="K264" s="4"/>
      <c r="L264" s="41"/>
    </row>
    <row r="265" spans="1:12" x14ac:dyDescent="0.25">
      <c r="A265" s="3">
        <v>5549801</v>
      </c>
      <c r="B265" s="4" t="s">
        <v>334</v>
      </c>
      <c r="C265" s="2">
        <v>7045953336762</v>
      </c>
      <c r="D265" s="4" t="s">
        <v>226</v>
      </c>
      <c r="E265" s="4" t="s">
        <v>110</v>
      </c>
      <c r="F265" s="3">
        <v>83</v>
      </c>
      <c r="G265" s="13">
        <v>1</v>
      </c>
      <c r="H265" s="11">
        <v>81.52</v>
      </c>
      <c r="I265" s="11">
        <v>150</v>
      </c>
      <c r="J265" s="19">
        <f t="shared" si="6"/>
        <v>71.7376</v>
      </c>
      <c r="K265" s="20"/>
      <c r="L265" s="21">
        <f t="shared" si="7"/>
        <v>0</v>
      </c>
    </row>
    <row r="266" spans="1:12" x14ac:dyDescent="0.25">
      <c r="A266" s="3">
        <v>5560027</v>
      </c>
      <c r="B266" s="4" t="s">
        <v>334</v>
      </c>
      <c r="C266" s="2">
        <v>7045953336823</v>
      </c>
      <c r="D266" s="4" t="s">
        <v>227</v>
      </c>
      <c r="E266" s="4" t="s">
        <v>110</v>
      </c>
      <c r="F266" s="3">
        <v>83</v>
      </c>
      <c r="G266" s="13">
        <v>1</v>
      </c>
      <c r="H266" s="11">
        <v>17.940000000000001</v>
      </c>
      <c r="I266" s="11">
        <v>35</v>
      </c>
      <c r="J266" s="19">
        <f t="shared" si="6"/>
        <v>15.7872</v>
      </c>
      <c r="K266" s="20"/>
      <c r="L266" s="21">
        <f t="shared" si="7"/>
        <v>0</v>
      </c>
    </row>
    <row r="267" spans="1:12" x14ac:dyDescent="0.25">
      <c r="A267" s="3"/>
      <c r="B267" s="4"/>
      <c r="C267" s="2"/>
      <c r="D267" s="4"/>
      <c r="E267" s="4"/>
      <c r="F267" s="3"/>
      <c r="G267" s="38"/>
      <c r="H267" s="39"/>
      <c r="I267" s="39"/>
      <c r="J267" s="40"/>
      <c r="K267" s="4"/>
      <c r="L267" s="41"/>
    </row>
    <row r="268" spans="1:12" x14ac:dyDescent="0.25">
      <c r="A268" s="3">
        <v>5549834</v>
      </c>
      <c r="B268" s="4" t="s">
        <v>334</v>
      </c>
      <c r="C268" s="2">
        <v>7613186441074</v>
      </c>
      <c r="D268" s="4" t="s">
        <v>228</v>
      </c>
      <c r="E268" s="4" t="s">
        <v>110</v>
      </c>
      <c r="F268" s="3">
        <v>84</v>
      </c>
      <c r="G268" s="13">
        <v>1</v>
      </c>
      <c r="H268" s="11">
        <v>20.51</v>
      </c>
      <c r="I268" s="11">
        <v>40</v>
      </c>
      <c r="J268" s="19">
        <f t="shared" si="6"/>
        <v>18.0488</v>
      </c>
      <c r="K268" s="20"/>
      <c r="L268" s="21">
        <f t="shared" si="7"/>
        <v>0</v>
      </c>
    </row>
    <row r="269" spans="1:12" x14ac:dyDescent="0.25">
      <c r="A269" s="3">
        <v>5549864</v>
      </c>
      <c r="B269" s="4" t="s">
        <v>334</v>
      </c>
      <c r="C269" s="2">
        <v>4250423601971</v>
      </c>
      <c r="D269" s="4" t="s">
        <v>229</v>
      </c>
      <c r="E269" s="4" t="s">
        <v>110</v>
      </c>
      <c r="F269" s="3">
        <v>84</v>
      </c>
      <c r="G269" s="13">
        <v>1</v>
      </c>
      <c r="H269" s="11">
        <v>9.7799999999999994</v>
      </c>
      <c r="I269" s="11">
        <v>18</v>
      </c>
      <c r="J269" s="19">
        <f t="shared" si="6"/>
        <v>8.6063999999999989</v>
      </c>
      <c r="K269" s="20"/>
      <c r="L269" s="21">
        <f t="shared" si="7"/>
        <v>0</v>
      </c>
    </row>
    <row r="270" spans="1:12" x14ac:dyDescent="0.25">
      <c r="A270" s="3">
        <v>5549833</v>
      </c>
      <c r="B270" s="4" t="s">
        <v>334</v>
      </c>
      <c r="C270" s="2">
        <v>4250423601926</v>
      </c>
      <c r="D270" s="4" t="s">
        <v>230</v>
      </c>
      <c r="E270" s="4" t="s">
        <v>110</v>
      </c>
      <c r="F270" s="3">
        <v>84</v>
      </c>
      <c r="G270" s="13">
        <v>1</v>
      </c>
      <c r="H270" s="11">
        <v>29.89</v>
      </c>
      <c r="I270" s="11">
        <v>55</v>
      </c>
      <c r="J270" s="19">
        <f t="shared" si="6"/>
        <v>26.3032</v>
      </c>
      <c r="K270" s="20"/>
      <c r="L270" s="21">
        <f t="shared" si="7"/>
        <v>0</v>
      </c>
    </row>
    <row r="271" spans="1:12" x14ac:dyDescent="0.25">
      <c r="A271" s="3">
        <v>5549814</v>
      </c>
      <c r="B271" s="4" t="s">
        <v>334</v>
      </c>
      <c r="C271" s="2">
        <v>4250423601896</v>
      </c>
      <c r="D271" s="4" t="s">
        <v>231</v>
      </c>
      <c r="E271" s="4" t="s">
        <v>110</v>
      </c>
      <c r="F271" s="3">
        <v>85</v>
      </c>
      <c r="G271" s="13">
        <v>1</v>
      </c>
      <c r="H271" s="11">
        <v>11.28</v>
      </c>
      <c r="I271" s="11">
        <v>22</v>
      </c>
      <c r="J271" s="19">
        <f t="shared" ref="J271:J334" si="8">H271*(1-$K$4)</f>
        <v>9.9263999999999992</v>
      </c>
      <c r="K271" s="20"/>
      <c r="L271" s="21">
        <f t="shared" ref="L271:L334" si="9">K271*J271</f>
        <v>0</v>
      </c>
    </row>
    <row r="272" spans="1:12" x14ac:dyDescent="0.25">
      <c r="A272" s="3">
        <v>5549813</v>
      </c>
      <c r="B272" s="4" t="s">
        <v>334</v>
      </c>
      <c r="C272" s="2">
        <v>4250423601889</v>
      </c>
      <c r="D272" s="4" t="s">
        <v>232</v>
      </c>
      <c r="E272" s="4" t="s">
        <v>110</v>
      </c>
      <c r="F272" s="3">
        <v>85</v>
      </c>
      <c r="G272" s="13">
        <v>1</v>
      </c>
      <c r="H272" s="11">
        <v>11.28</v>
      </c>
      <c r="I272" s="11">
        <v>22</v>
      </c>
      <c r="J272" s="19">
        <f t="shared" si="8"/>
        <v>9.9263999999999992</v>
      </c>
      <c r="K272" s="20"/>
      <c r="L272" s="21">
        <f t="shared" si="9"/>
        <v>0</v>
      </c>
    </row>
    <row r="273" spans="1:12" x14ac:dyDescent="0.25">
      <c r="A273" s="3"/>
      <c r="B273" s="4"/>
      <c r="C273" s="2"/>
      <c r="D273" s="4"/>
      <c r="E273" s="4"/>
      <c r="F273" s="3"/>
      <c r="G273" s="38"/>
      <c r="H273" s="39"/>
      <c r="I273" s="39"/>
      <c r="J273" s="40"/>
      <c r="K273" s="4"/>
      <c r="L273" s="41"/>
    </row>
    <row r="274" spans="1:12" x14ac:dyDescent="0.25">
      <c r="A274" s="3">
        <v>5549829</v>
      </c>
      <c r="B274" s="4" t="s">
        <v>334</v>
      </c>
      <c r="C274" s="2">
        <v>4250423601919</v>
      </c>
      <c r="D274" s="4" t="s">
        <v>233</v>
      </c>
      <c r="E274" s="4" t="s">
        <v>110</v>
      </c>
      <c r="F274" s="3">
        <v>85</v>
      </c>
      <c r="G274" s="13">
        <v>1</v>
      </c>
      <c r="H274" s="11">
        <v>19.02</v>
      </c>
      <c r="I274" s="11">
        <v>35</v>
      </c>
      <c r="J274" s="19">
        <f t="shared" si="8"/>
        <v>16.7376</v>
      </c>
      <c r="K274" s="20"/>
      <c r="L274" s="21">
        <f t="shared" si="9"/>
        <v>0</v>
      </c>
    </row>
    <row r="275" spans="1:12" x14ac:dyDescent="0.25">
      <c r="A275" s="3">
        <v>5549872</v>
      </c>
      <c r="B275" s="4" t="s">
        <v>334</v>
      </c>
      <c r="C275" s="2">
        <v>7613062893683</v>
      </c>
      <c r="D275" s="4" t="s">
        <v>234</v>
      </c>
      <c r="E275" s="4" t="s">
        <v>110</v>
      </c>
      <c r="F275" s="3">
        <v>85</v>
      </c>
      <c r="G275" s="13">
        <v>1</v>
      </c>
      <c r="H275" s="11">
        <v>8.15</v>
      </c>
      <c r="I275" s="11">
        <v>15</v>
      </c>
      <c r="J275" s="19">
        <f t="shared" si="8"/>
        <v>7.1720000000000006</v>
      </c>
      <c r="K275" s="20"/>
      <c r="L275" s="21">
        <f t="shared" si="9"/>
        <v>0</v>
      </c>
    </row>
    <row r="276" spans="1:12" x14ac:dyDescent="0.25">
      <c r="A276" s="3">
        <v>5549836</v>
      </c>
      <c r="B276" s="4" t="s">
        <v>335</v>
      </c>
      <c r="C276" s="2" t="s">
        <v>235</v>
      </c>
      <c r="D276" s="4" t="s">
        <v>236</v>
      </c>
      <c r="E276" s="4" t="s">
        <v>110</v>
      </c>
      <c r="F276" s="3">
        <v>86</v>
      </c>
      <c r="G276" s="13">
        <v>1</v>
      </c>
      <c r="H276" s="11">
        <v>12.82</v>
      </c>
      <c r="I276" s="11">
        <v>25</v>
      </c>
      <c r="J276" s="19">
        <f t="shared" si="8"/>
        <v>11.281600000000001</v>
      </c>
      <c r="K276" s="20"/>
      <c r="L276" s="21">
        <f t="shared" si="9"/>
        <v>0</v>
      </c>
    </row>
    <row r="277" spans="1:12" x14ac:dyDescent="0.25">
      <c r="A277" s="3">
        <v>5549835</v>
      </c>
      <c r="B277" s="4" t="s">
        <v>334</v>
      </c>
      <c r="C277" s="2">
        <v>7045953336786</v>
      </c>
      <c r="D277" s="4" t="s">
        <v>344</v>
      </c>
      <c r="E277" s="4" t="s">
        <v>110</v>
      </c>
      <c r="F277" s="3">
        <v>86</v>
      </c>
      <c r="G277" s="13">
        <v>12</v>
      </c>
      <c r="H277" s="11">
        <v>13.58</v>
      </c>
      <c r="I277" s="11">
        <v>25</v>
      </c>
      <c r="J277" s="19">
        <f t="shared" si="8"/>
        <v>11.9504</v>
      </c>
      <c r="K277" s="20"/>
      <c r="L277" s="21">
        <f t="shared" si="9"/>
        <v>0</v>
      </c>
    </row>
    <row r="278" spans="1:12" x14ac:dyDescent="0.25">
      <c r="A278" s="3"/>
      <c r="B278" s="4"/>
      <c r="C278" s="2"/>
      <c r="D278" s="4"/>
      <c r="E278" s="4"/>
      <c r="F278" s="3"/>
      <c r="G278" s="38"/>
      <c r="H278" s="39"/>
      <c r="I278" s="39"/>
      <c r="J278" s="40"/>
      <c r="K278" s="4"/>
      <c r="L278" s="41"/>
    </row>
    <row r="279" spans="1:12" x14ac:dyDescent="0.25">
      <c r="A279" s="3">
        <v>5549868</v>
      </c>
      <c r="B279" s="4" t="s">
        <v>334</v>
      </c>
      <c r="C279" s="2">
        <v>7045953336793</v>
      </c>
      <c r="D279" s="4" t="s">
        <v>237</v>
      </c>
      <c r="E279" s="4" t="s">
        <v>110</v>
      </c>
      <c r="F279" s="3">
        <v>87</v>
      </c>
      <c r="G279" s="13">
        <v>1</v>
      </c>
      <c r="H279" s="11">
        <v>10.25</v>
      </c>
      <c r="I279" s="11">
        <v>20</v>
      </c>
      <c r="J279" s="19">
        <f t="shared" si="8"/>
        <v>9.02</v>
      </c>
      <c r="K279" s="20"/>
      <c r="L279" s="21">
        <f t="shared" si="9"/>
        <v>0</v>
      </c>
    </row>
    <row r="280" spans="1:12" x14ac:dyDescent="0.25">
      <c r="A280" s="3">
        <v>5549871</v>
      </c>
      <c r="B280" s="4" t="s">
        <v>334</v>
      </c>
      <c r="C280" s="2">
        <v>7045953336809</v>
      </c>
      <c r="D280" s="4" t="s">
        <v>238</v>
      </c>
      <c r="E280" s="4" t="s">
        <v>110</v>
      </c>
      <c r="F280" s="3">
        <v>87</v>
      </c>
      <c r="G280" s="13">
        <v>1</v>
      </c>
      <c r="H280" s="11">
        <v>10.25</v>
      </c>
      <c r="I280" s="11">
        <v>20</v>
      </c>
      <c r="J280" s="19">
        <f t="shared" si="8"/>
        <v>9.02</v>
      </c>
      <c r="K280" s="20"/>
      <c r="L280" s="21">
        <f t="shared" si="9"/>
        <v>0</v>
      </c>
    </row>
    <row r="281" spans="1:12" x14ac:dyDescent="0.25">
      <c r="A281" s="3">
        <v>5540483</v>
      </c>
      <c r="B281" s="4" t="s">
        <v>334</v>
      </c>
      <c r="C281" s="2">
        <v>7613062482511</v>
      </c>
      <c r="D281" s="4" t="s">
        <v>239</v>
      </c>
      <c r="E281" s="4" t="s">
        <v>110</v>
      </c>
      <c r="F281" s="3">
        <v>87</v>
      </c>
      <c r="G281" s="13">
        <v>1</v>
      </c>
      <c r="H281" s="11">
        <v>10.26</v>
      </c>
      <c r="I281" s="11">
        <v>20</v>
      </c>
      <c r="J281" s="19">
        <f t="shared" si="8"/>
        <v>9.0288000000000004</v>
      </c>
      <c r="K281" s="20"/>
      <c r="L281" s="21">
        <f t="shared" si="9"/>
        <v>0</v>
      </c>
    </row>
    <row r="282" spans="1:12" x14ac:dyDescent="0.25">
      <c r="A282" s="3">
        <v>5540484</v>
      </c>
      <c r="B282" s="4" t="s">
        <v>334</v>
      </c>
      <c r="C282" s="2">
        <v>7613062482528</v>
      </c>
      <c r="D282" s="4" t="s">
        <v>342</v>
      </c>
      <c r="E282" s="4" t="s">
        <v>110</v>
      </c>
      <c r="F282" s="3">
        <v>87</v>
      </c>
      <c r="G282" s="13">
        <v>10</v>
      </c>
      <c r="H282" s="11">
        <v>9.2319999999999993</v>
      </c>
      <c r="I282" s="11">
        <v>18</v>
      </c>
      <c r="J282" s="19">
        <f t="shared" si="8"/>
        <v>8.1241599999999998</v>
      </c>
      <c r="K282" s="20"/>
      <c r="L282" s="21">
        <f t="shared" si="9"/>
        <v>0</v>
      </c>
    </row>
    <row r="283" spans="1:12" x14ac:dyDescent="0.25">
      <c r="A283" s="3">
        <v>5540481</v>
      </c>
      <c r="B283" s="4" t="s">
        <v>334</v>
      </c>
      <c r="C283" s="2" t="s">
        <v>240</v>
      </c>
      <c r="D283" s="4" t="s">
        <v>241</v>
      </c>
      <c r="E283" s="4" t="s">
        <v>110</v>
      </c>
      <c r="F283" s="3">
        <v>87</v>
      </c>
      <c r="G283" s="13">
        <v>1</v>
      </c>
      <c r="H283" s="11">
        <v>11.28</v>
      </c>
      <c r="I283" s="11">
        <v>22</v>
      </c>
      <c r="J283" s="19">
        <f t="shared" si="8"/>
        <v>9.9263999999999992</v>
      </c>
      <c r="K283" s="20"/>
      <c r="L283" s="21">
        <f t="shared" si="9"/>
        <v>0</v>
      </c>
    </row>
    <row r="284" spans="1:12" x14ac:dyDescent="0.25">
      <c r="A284" s="3">
        <v>5543813</v>
      </c>
      <c r="B284" s="4" t="s">
        <v>334</v>
      </c>
      <c r="C284" s="2" t="s">
        <v>242</v>
      </c>
      <c r="D284" s="4" t="s">
        <v>343</v>
      </c>
      <c r="E284" s="4" t="s">
        <v>110</v>
      </c>
      <c r="F284" s="3">
        <v>87</v>
      </c>
      <c r="G284" s="13">
        <v>10</v>
      </c>
      <c r="H284" s="11">
        <v>10.256</v>
      </c>
      <c r="I284" s="11">
        <v>20</v>
      </c>
      <c r="J284" s="19">
        <f t="shared" si="8"/>
        <v>9.0252800000000004</v>
      </c>
      <c r="K284" s="20"/>
      <c r="L284" s="21">
        <f t="shared" si="9"/>
        <v>0</v>
      </c>
    </row>
    <row r="285" spans="1:12" x14ac:dyDescent="0.25">
      <c r="A285" s="3"/>
      <c r="B285" s="4"/>
      <c r="C285" s="2"/>
      <c r="D285" s="4"/>
      <c r="E285" s="4"/>
      <c r="F285" s="3"/>
      <c r="G285" s="38"/>
      <c r="H285" s="39"/>
      <c r="I285" s="39"/>
      <c r="J285" s="40"/>
      <c r="K285" s="4"/>
      <c r="L285" s="41"/>
    </row>
    <row r="286" spans="1:12" x14ac:dyDescent="0.25">
      <c r="A286" s="3">
        <v>5560019</v>
      </c>
      <c r="B286" s="4" t="s">
        <v>334</v>
      </c>
      <c r="C286" s="2">
        <v>7613186170059</v>
      </c>
      <c r="D286" s="4" t="s">
        <v>243</v>
      </c>
      <c r="E286" s="4" t="s">
        <v>110</v>
      </c>
      <c r="F286" s="3">
        <v>88</v>
      </c>
      <c r="G286" s="13">
        <v>1</v>
      </c>
      <c r="H286" s="11">
        <v>7.6</v>
      </c>
      <c r="I286" s="11">
        <v>14</v>
      </c>
      <c r="J286" s="19">
        <f t="shared" si="8"/>
        <v>6.6879999999999997</v>
      </c>
      <c r="K286" s="20"/>
      <c r="L286" s="21">
        <f t="shared" si="9"/>
        <v>0</v>
      </c>
    </row>
    <row r="287" spans="1:12" x14ac:dyDescent="0.25">
      <c r="A287" s="3">
        <v>5546797</v>
      </c>
      <c r="B287" s="4" t="s">
        <v>334</v>
      </c>
      <c r="C287" s="2" t="s">
        <v>244</v>
      </c>
      <c r="D287" s="4" t="s">
        <v>245</v>
      </c>
      <c r="E287" s="4" t="s">
        <v>110</v>
      </c>
      <c r="F287" s="3">
        <v>88</v>
      </c>
      <c r="G287" s="13">
        <v>1</v>
      </c>
      <c r="H287" s="11">
        <v>15.21</v>
      </c>
      <c r="I287" s="11">
        <v>28</v>
      </c>
      <c r="J287" s="19">
        <f t="shared" si="8"/>
        <v>13.3848</v>
      </c>
      <c r="K287" s="20"/>
      <c r="L287" s="21">
        <f t="shared" si="9"/>
        <v>0</v>
      </c>
    </row>
    <row r="288" spans="1:12" x14ac:dyDescent="0.25">
      <c r="A288" s="3"/>
      <c r="B288" s="4"/>
      <c r="C288" s="2"/>
      <c r="D288" s="4"/>
      <c r="E288" s="4"/>
      <c r="F288" s="3"/>
      <c r="G288" s="38"/>
      <c r="H288" s="39"/>
      <c r="I288" s="39"/>
      <c r="J288" s="40"/>
      <c r="K288" s="4"/>
      <c r="L288" s="41"/>
    </row>
    <row r="289" spans="1:12" x14ac:dyDescent="0.25">
      <c r="A289" s="3">
        <v>5540480</v>
      </c>
      <c r="B289" s="4" t="s">
        <v>335</v>
      </c>
      <c r="C289" s="2" t="s">
        <v>246</v>
      </c>
      <c r="D289" s="4" t="s">
        <v>247</v>
      </c>
      <c r="E289" s="4" t="s">
        <v>110</v>
      </c>
      <c r="F289" s="3">
        <v>88</v>
      </c>
      <c r="G289" s="13">
        <v>1</v>
      </c>
      <c r="H289" s="11">
        <v>6.15</v>
      </c>
      <c r="I289" s="11">
        <v>12</v>
      </c>
      <c r="J289" s="19">
        <f t="shared" si="8"/>
        <v>5.4119999999999999</v>
      </c>
      <c r="K289" s="20"/>
      <c r="L289" s="21">
        <f t="shared" si="9"/>
        <v>0</v>
      </c>
    </row>
    <row r="290" spans="1:12" x14ac:dyDescent="0.25">
      <c r="A290" s="3">
        <v>5560028</v>
      </c>
      <c r="B290" s="4" t="s">
        <v>334</v>
      </c>
      <c r="C290" s="2">
        <v>7613186170141</v>
      </c>
      <c r="D290" s="4" t="s">
        <v>248</v>
      </c>
      <c r="E290" s="4" t="s">
        <v>110</v>
      </c>
      <c r="F290" s="3">
        <v>88</v>
      </c>
      <c r="G290" s="13">
        <v>1</v>
      </c>
      <c r="H290" s="11">
        <v>6.15</v>
      </c>
      <c r="I290" s="11">
        <v>12</v>
      </c>
      <c r="J290" s="19">
        <f t="shared" si="8"/>
        <v>5.4119999999999999</v>
      </c>
      <c r="K290" s="20"/>
      <c r="L290" s="21">
        <f t="shared" si="9"/>
        <v>0</v>
      </c>
    </row>
    <row r="291" spans="1:12" x14ac:dyDescent="0.25">
      <c r="A291" s="3"/>
      <c r="B291" s="4"/>
      <c r="C291" s="2"/>
      <c r="D291" s="4"/>
      <c r="E291" s="4"/>
      <c r="F291" s="3"/>
      <c r="G291" s="38"/>
      <c r="H291" s="39"/>
      <c r="I291" s="39"/>
      <c r="J291" s="40"/>
      <c r="K291" s="4"/>
      <c r="L291" s="41"/>
    </row>
    <row r="292" spans="1:12" x14ac:dyDescent="0.25">
      <c r="A292" s="3">
        <v>5560061</v>
      </c>
      <c r="B292" s="4" t="s">
        <v>334</v>
      </c>
      <c r="C292" s="2">
        <v>4250423605016</v>
      </c>
      <c r="D292" s="4" t="s">
        <v>249</v>
      </c>
      <c r="E292" s="4" t="s">
        <v>110</v>
      </c>
      <c r="F292" s="3">
        <v>89</v>
      </c>
      <c r="G292" s="13">
        <v>1</v>
      </c>
      <c r="H292" s="11">
        <v>23.07</v>
      </c>
      <c r="I292" s="11">
        <v>45</v>
      </c>
      <c r="J292" s="19">
        <f t="shared" si="8"/>
        <v>20.301600000000001</v>
      </c>
      <c r="K292" s="20"/>
      <c r="L292" s="21">
        <f t="shared" si="9"/>
        <v>0</v>
      </c>
    </row>
    <row r="293" spans="1:12" x14ac:dyDescent="0.25">
      <c r="A293" s="3">
        <v>5560060</v>
      </c>
      <c r="B293" s="4" t="s">
        <v>334</v>
      </c>
      <c r="C293" s="2">
        <v>4250423605009</v>
      </c>
      <c r="D293" s="4" t="s">
        <v>250</v>
      </c>
      <c r="E293" s="4" t="s">
        <v>110</v>
      </c>
      <c r="F293" s="3">
        <v>89</v>
      </c>
      <c r="G293" s="13">
        <v>1</v>
      </c>
      <c r="H293" s="11">
        <v>23.07</v>
      </c>
      <c r="I293" s="11">
        <v>45</v>
      </c>
      <c r="J293" s="19">
        <f t="shared" si="8"/>
        <v>20.301600000000001</v>
      </c>
      <c r="K293" s="20"/>
      <c r="L293" s="21">
        <f t="shared" si="9"/>
        <v>0</v>
      </c>
    </row>
    <row r="294" spans="1:12" x14ac:dyDescent="0.25">
      <c r="A294" s="3">
        <v>5560059</v>
      </c>
      <c r="B294" s="4" t="s">
        <v>334</v>
      </c>
      <c r="C294" s="2">
        <v>4250423604996</v>
      </c>
      <c r="D294" s="4" t="s">
        <v>251</v>
      </c>
      <c r="E294" s="4" t="s">
        <v>110</v>
      </c>
      <c r="F294" s="3">
        <v>89</v>
      </c>
      <c r="G294" s="13">
        <v>1</v>
      </c>
      <c r="H294" s="11">
        <v>23.07</v>
      </c>
      <c r="I294" s="11">
        <v>45</v>
      </c>
      <c r="J294" s="19">
        <f t="shared" si="8"/>
        <v>20.301600000000001</v>
      </c>
      <c r="K294" s="20"/>
      <c r="L294" s="21">
        <f t="shared" si="9"/>
        <v>0</v>
      </c>
    </row>
    <row r="295" spans="1:12" x14ac:dyDescent="0.25">
      <c r="A295" s="3">
        <v>5560058</v>
      </c>
      <c r="B295" s="4" t="s">
        <v>334</v>
      </c>
      <c r="C295" s="2">
        <v>4250423604989</v>
      </c>
      <c r="D295" s="4" t="s">
        <v>252</v>
      </c>
      <c r="E295" s="4" t="s">
        <v>110</v>
      </c>
      <c r="F295" s="3">
        <v>89</v>
      </c>
      <c r="G295" s="13">
        <v>1</v>
      </c>
      <c r="H295" s="11">
        <v>23.07</v>
      </c>
      <c r="I295" s="11">
        <v>45</v>
      </c>
      <c r="J295" s="19">
        <f t="shared" si="8"/>
        <v>20.301600000000001</v>
      </c>
      <c r="K295" s="20"/>
      <c r="L295" s="21">
        <f t="shared" si="9"/>
        <v>0</v>
      </c>
    </row>
    <row r="296" spans="1:12" x14ac:dyDescent="0.25">
      <c r="A296" s="3"/>
      <c r="B296" s="4"/>
      <c r="C296" s="2"/>
      <c r="D296" s="4"/>
      <c r="E296" s="4"/>
      <c r="F296" s="3"/>
      <c r="G296" s="38"/>
      <c r="H296" s="39"/>
      <c r="I296" s="39"/>
      <c r="J296" s="40"/>
      <c r="K296" s="4"/>
      <c r="L296" s="41"/>
    </row>
    <row r="297" spans="1:12" ht="13.15" customHeight="1" x14ac:dyDescent="0.25">
      <c r="A297" s="3">
        <v>5560057</v>
      </c>
      <c r="B297" s="4" t="s">
        <v>334</v>
      </c>
      <c r="C297" s="2">
        <v>4250423605047</v>
      </c>
      <c r="D297" s="4" t="s">
        <v>253</v>
      </c>
      <c r="E297" s="4" t="s">
        <v>110</v>
      </c>
      <c r="F297" s="3">
        <v>89</v>
      </c>
      <c r="G297" s="13">
        <v>1</v>
      </c>
      <c r="H297" s="11">
        <v>12.82</v>
      </c>
      <c r="I297" s="11">
        <v>25</v>
      </c>
      <c r="J297" s="19">
        <f t="shared" si="8"/>
        <v>11.281600000000001</v>
      </c>
      <c r="K297" s="20"/>
      <c r="L297" s="21">
        <f t="shared" si="9"/>
        <v>0</v>
      </c>
    </row>
    <row r="298" spans="1:12" x14ac:dyDescent="0.25">
      <c r="A298" s="3">
        <v>5560056</v>
      </c>
      <c r="B298" s="4" t="s">
        <v>334</v>
      </c>
      <c r="C298" s="2">
        <v>4250423605030</v>
      </c>
      <c r="D298" s="4" t="s">
        <v>254</v>
      </c>
      <c r="E298" s="4" t="s">
        <v>110</v>
      </c>
      <c r="F298" s="3">
        <v>89</v>
      </c>
      <c r="G298" s="13">
        <v>1</v>
      </c>
      <c r="H298" s="11">
        <v>12.82</v>
      </c>
      <c r="I298" s="11">
        <v>25</v>
      </c>
      <c r="J298" s="19">
        <f t="shared" si="8"/>
        <v>11.281600000000001</v>
      </c>
      <c r="K298" s="20"/>
      <c r="L298" s="21">
        <f t="shared" si="9"/>
        <v>0</v>
      </c>
    </row>
    <row r="299" spans="1:12" x14ac:dyDescent="0.25">
      <c r="A299" s="3">
        <v>5560055</v>
      </c>
      <c r="B299" s="4" t="s">
        <v>334</v>
      </c>
      <c r="C299" s="2">
        <v>4250423605023</v>
      </c>
      <c r="D299" s="4" t="s">
        <v>255</v>
      </c>
      <c r="E299" s="4" t="s">
        <v>110</v>
      </c>
      <c r="F299" s="3">
        <v>89</v>
      </c>
      <c r="G299" s="13">
        <v>1</v>
      </c>
      <c r="H299" s="11">
        <v>12.82</v>
      </c>
      <c r="I299" s="11">
        <v>25</v>
      </c>
      <c r="J299" s="19">
        <f t="shared" si="8"/>
        <v>11.281600000000001</v>
      </c>
      <c r="K299" s="20"/>
      <c r="L299" s="21">
        <f t="shared" si="9"/>
        <v>0</v>
      </c>
    </row>
    <row r="300" spans="1:12" x14ac:dyDescent="0.25">
      <c r="A300" s="3">
        <v>5560026</v>
      </c>
      <c r="B300" s="4" t="s">
        <v>334</v>
      </c>
      <c r="C300" s="2">
        <v>7613186170127</v>
      </c>
      <c r="D300" s="4" t="s">
        <v>256</v>
      </c>
      <c r="E300" s="4" t="s">
        <v>110</v>
      </c>
      <c r="F300" s="3">
        <v>89</v>
      </c>
      <c r="G300" s="13">
        <v>1</v>
      </c>
      <c r="H300" s="11">
        <v>6.15</v>
      </c>
      <c r="I300" s="11">
        <v>12</v>
      </c>
      <c r="J300" s="19">
        <f t="shared" si="8"/>
        <v>5.4119999999999999</v>
      </c>
      <c r="K300" s="20"/>
      <c r="L300" s="21">
        <f t="shared" si="9"/>
        <v>0</v>
      </c>
    </row>
    <row r="301" spans="1:12" ht="15.75" thickBot="1" x14ac:dyDescent="0.3">
      <c r="A301" s="3"/>
      <c r="B301" s="4"/>
      <c r="C301" s="2"/>
      <c r="D301" s="59"/>
      <c r="E301" s="4"/>
      <c r="F301" s="3"/>
      <c r="G301" s="38"/>
      <c r="H301" s="39"/>
      <c r="I301" s="39"/>
      <c r="J301" s="40"/>
      <c r="K301" s="4"/>
      <c r="L301" s="41"/>
    </row>
    <row r="302" spans="1:12" ht="15.75" thickBot="1" x14ac:dyDescent="0.3">
      <c r="A302" s="56"/>
      <c r="B302" s="57"/>
      <c r="C302" s="58"/>
      <c r="D302" s="60" t="s">
        <v>257</v>
      </c>
      <c r="E302" s="56"/>
      <c r="F302" s="61"/>
      <c r="G302" s="61"/>
      <c r="H302" s="61"/>
      <c r="I302" s="61"/>
      <c r="J302" s="62"/>
      <c r="K302" s="62"/>
      <c r="L302" s="63"/>
    </row>
    <row r="303" spans="1:12" x14ac:dyDescent="0.25">
      <c r="A303" s="3">
        <v>5549883</v>
      </c>
      <c r="B303" s="4" t="s">
        <v>334</v>
      </c>
      <c r="C303" s="2">
        <v>7613186050733</v>
      </c>
      <c r="D303" s="45" t="s">
        <v>258</v>
      </c>
      <c r="E303" s="4" t="s">
        <v>110</v>
      </c>
      <c r="F303" s="3">
        <v>90</v>
      </c>
      <c r="G303" s="13">
        <v>1</v>
      </c>
      <c r="H303" s="11">
        <v>308.64</v>
      </c>
      <c r="I303" s="11">
        <v>500</v>
      </c>
      <c r="J303" s="19">
        <f t="shared" si="8"/>
        <v>271.60320000000002</v>
      </c>
      <c r="K303" s="20"/>
      <c r="L303" s="21">
        <f t="shared" si="9"/>
        <v>0</v>
      </c>
    </row>
    <row r="304" spans="1:12" x14ac:dyDescent="0.25">
      <c r="A304" s="3">
        <v>5549884</v>
      </c>
      <c r="B304" s="4" t="s">
        <v>334</v>
      </c>
      <c r="C304" s="2">
        <v>7613186050740</v>
      </c>
      <c r="D304" s="4" t="s">
        <v>259</v>
      </c>
      <c r="E304" s="4" t="s">
        <v>110</v>
      </c>
      <c r="F304" s="3">
        <v>90</v>
      </c>
      <c r="G304" s="13">
        <v>1</v>
      </c>
      <c r="H304" s="11">
        <v>111.11</v>
      </c>
      <c r="I304" s="11">
        <v>180</v>
      </c>
      <c r="J304" s="19">
        <f t="shared" si="8"/>
        <v>97.776799999999994</v>
      </c>
      <c r="K304" s="20"/>
      <c r="L304" s="21">
        <f t="shared" si="9"/>
        <v>0</v>
      </c>
    </row>
    <row r="305" spans="1:12" x14ac:dyDescent="0.25">
      <c r="A305" s="3"/>
      <c r="B305" s="4"/>
      <c r="C305" s="2"/>
      <c r="D305" s="4"/>
      <c r="E305" s="4"/>
      <c r="F305" s="3"/>
      <c r="G305" s="38"/>
      <c r="H305" s="39"/>
      <c r="I305" s="39"/>
      <c r="J305" s="40"/>
      <c r="K305" s="4"/>
      <c r="L305" s="41"/>
    </row>
    <row r="306" spans="1:12" x14ac:dyDescent="0.25">
      <c r="A306" s="3">
        <v>5549887</v>
      </c>
      <c r="B306" s="4" t="s">
        <v>335</v>
      </c>
      <c r="C306" s="2" t="s">
        <v>260</v>
      </c>
      <c r="D306" s="4" t="s">
        <v>261</v>
      </c>
      <c r="E306" s="4" t="s">
        <v>110</v>
      </c>
      <c r="F306" s="3">
        <v>90</v>
      </c>
      <c r="G306" s="13">
        <v>1</v>
      </c>
      <c r="H306" s="11">
        <v>46.15</v>
      </c>
      <c r="I306" s="11">
        <v>90</v>
      </c>
      <c r="J306" s="19">
        <f t="shared" si="8"/>
        <v>40.612000000000002</v>
      </c>
      <c r="K306" s="20"/>
      <c r="L306" s="21">
        <f t="shared" si="9"/>
        <v>0</v>
      </c>
    </row>
    <row r="307" spans="1:12" x14ac:dyDescent="0.25">
      <c r="A307" s="3">
        <v>5549889</v>
      </c>
      <c r="B307" s="4" t="s">
        <v>334</v>
      </c>
      <c r="C307" s="2">
        <v>4250423603180</v>
      </c>
      <c r="D307" s="4" t="s">
        <v>262</v>
      </c>
      <c r="E307" s="4" t="s">
        <v>110</v>
      </c>
      <c r="F307" s="3">
        <v>91</v>
      </c>
      <c r="G307" s="13">
        <v>1</v>
      </c>
      <c r="H307" s="11">
        <v>81.52</v>
      </c>
      <c r="I307" s="11">
        <v>150</v>
      </c>
      <c r="J307" s="19">
        <f t="shared" si="8"/>
        <v>71.7376</v>
      </c>
      <c r="K307" s="20"/>
      <c r="L307" s="21">
        <f t="shared" si="9"/>
        <v>0</v>
      </c>
    </row>
    <row r="308" spans="1:12" x14ac:dyDescent="0.25">
      <c r="A308" s="3"/>
      <c r="B308" s="4"/>
      <c r="C308" s="2"/>
      <c r="D308" s="4"/>
      <c r="E308" s="4"/>
      <c r="F308" s="3"/>
      <c r="G308" s="38"/>
      <c r="H308" s="39"/>
      <c r="I308" s="39"/>
      <c r="J308" s="40"/>
      <c r="K308" s="4"/>
      <c r="L308" s="41"/>
    </row>
    <row r="309" spans="1:12" x14ac:dyDescent="0.25">
      <c r="A309" s="3">
        <v>5549895</v>
      </c>
      <c r="B309" s="4" t="s">
        <v>335</v>
      </c>
      <c r="C309" s="2" t="s">
        <v>263</v>
      </c>
      <c r="D309" s="4" t="s">
        <v>346</v>
      </c>
      <c r="E309" s="4" t="s">
        <v>110</v>
      </c>
      <c r="F309" s="3">
        <v>91</v>
      </c>
      <c r="G309" s="13">
        <v>1</v>
      </c>
      <c r="H309" s="11">
        <v>71.790000000000006</v>
      </c>
      <c r="I309" s="11">
        <v>140</v>
      </c>
      <c r="J309" s="19">
        <f t="shared" si="8"/>
        <v>63.175200000000004</v>
      </c>
      <c r="K309" s="20"/>
      <c r="L309" s="21">
        <f t="shared" si="9"/>
        <v>0</v>
      </c>
    </row>
    <row r="310" spans="1:12" x14ac:dyDescent="0.25">
      <c r="A310" s="3">
        <v>5549896</v>
      </c>
      <c r="B310" s="4" t="s">
        <v>335</v>
      </c>
      <c r="C310" s="2" t="s">
        <v>264</v>
      </c>
      <c r="D310" s="4" t="s">
        <v>345</v>
      </c>
      <c r="E310" s="4" t="s">
        <v>110</v>
      </c>
      <c r="F310" s="3">
        <v>91</v>
      </c>
      <c r="G310" s="13">
        <v>1</v>
      </c>
      <c r="H310" s="11">
        <v>71.790000000000006</v>
      </c>
      <c r="I310" s="11">
        <v>140</v>
      </c>
      <c r="J310" s="19">
        <f t="shared" si="8"/>
        <v>63.175200000000004</v>
      </c>
      <c r="K310" s="20"/>
      <c r="L310" s="21">
        <f t="shared" si="9"/>
        <v>0</v>
      </c>
    </row>
    <row r="311" spans="1:12" x14ac:dyDescent="0.25">
      <c r="A311" s="3">
        <v>5549892</v>
      </c>
      <c r="B311" s="4" t="s">
        <v>335</v>
      </c>
      <c r="C311" s="2">
        <v>7045953026007</v>
      </c>
      <c r="D311" s="4" t="s">
        <v>265</v>
      </c>
      <c r="E311" s="4" t="s">
        <v>110</v>
      </c>
      <c r="F311" s="3">
        <v>91</v>
      </c>
      <c r="G311" s="13">
        <v>1</v>
      </c>
      <c r="H311" s="11">
        <v>30.55</v>
      </c>
      <c r="I311" s="11">
        <v>55</v>
      </c>
      <c r="J311" s="19">
        <f t="shared" si="8"/>
        <v>26.884</v>
      </c>
      <c r="K311" s="20"/>
      <c r="L311" s="21">
        <f t="shared" si="9"/>
        <v>0</v>
      </c>
    </row>
    <row r="312" spans="1:12" x14ac:dyDescent="0.25">
      <c r="A312" s="3">
        <v>5549891</v>
      </c>
      <c r="B312" s="4" t="s">
        <v>334</v>
      </c>
      <c r="C312" s="2">
        <v>7045952770208</v>
      </c>
      <c r="D312" s="4" t="s">
        <v>266</v>
      </c>
      <c r="E312" s="4" t="s">
        <v>110</v>
      </c>
      <c r="F312" s="3">
        <v>91</v>
      </c>
      <c r="G312" s="13">
        <v>1</v>
      </c>
      <c r="H312" s="11">
        <v>61.53</v>
      </c>
      <c r="I312" s="11">
        <v>120</v>
      </c>
      <c r="J312" s="19">
        <f t="shared" si="8"/>
        <v>54.1464</v>
      </c>
      <c r="K312" s="20"/>
      <c r="L312" s="21">
        <f t="shared" si="9"/>
        <v>0</v>
      </c>
    </row>
    <row r="313" spans="1:12" x14ac:dyDescent="0.25">
      <c r="A313" s="3">
        <v>5549866</v>
      </c>
      <c r="B313" s="4" t="s">
        <v>334</v>
      </c>
      <c r="C313" s="2">
        <v>4250423602022</v>
      </c>
      <c r="D313" s="4" t="s">
        <v>267</v>
      </c>
      <c r="E313" s="4" t="s">
        <v>110</v>
      </c>
      <c r="F313" s="3">
        <v>92</v>
      </c>
      <c r="G313" s="13">
        <v>1</v>
      </c>
      <c r="H313" s="11">
        <v>15.38</v>
      </c>
      <c r="I313" s="11">
        <v>30</v>
      </c>
      <c r="J313" s="19">
        <f t="shared" si="8"/>
        <v>13.534400000000002</v>
      </c>
      <c r="K313" s="20"/>
      <c r="L313" s="21">
        <f t="shared" si="9"/>
        <v>0</v>
      </c>
    </row>
    <row r="314" spans="1:12" ht="15.75" thickBot="1" x14ac:dyDescent="0.3">
      <c r="A314" s="3"/>
      <c r="B314" s="4"/>
      <c r="C314" s="2"/>
      <c r="D314" s="59"/>
      <c r="E314" s="4"/>
      <c r="F314" s="3"/>
      <c r="G314" s="38"/>
      <c r="H314" s="39"/>
      <c r="I314" s="39"/>
      <c r="J314" s="40"/>
      <c r="K314" s="4"/>
      <c r="L314" s="41"/>
    </row>
    <row r="315" spans="1:12" ht="15.75" thickBot="1" x14ac:dyDescent="0.3">
      <c r="A315" s="56"/>
      <c r="B315" s="57"/>
      <c r="C315" s="58"/>
      <c r="D315" s="60" t="s">
        <v>268</v>
      </c>
      <c r="E315" s="56"/>
      <c r="F315" s="61"/>
      <c r="G315" s="61"/>
      <c r="H315" s="61"/>
      <c r="I315" s="61"/>
      <c r="J315" s="62"/>
      <c r="K315" s="62"/>
      <c r="L315" s="63"/>
    </row>
    <row r="316" spans="1:12" x14ac:dyDescent="0.25">
      <c r="A316" s="3">
        <v>5549865</v>
      </c>
      <c r="B316" s="4" t="s">
        <v>334</v>
      </c>
      <c r="C316" s="2">
        <v>4250423602015</v>
      </c>
      <c r="D316" s="45" t="s">
        <v>269</v>
      </c>
      <c r="E316" s="4" t="s">
        <v>110</v>
      </c>
      <c r="F316" s="3">
        <v>92</v>
      </c>
      <c r="G316" s="13">
        <v>1</v>
      </c>
      <c r="H316" s="11">
        <v>151.51</v>
      </c>
      <c r="I316" s="11">
        <v>250</v>
      </c>
      <c r="J316" s="19">
        <f t="shared" si="8"/>
        <v>133.3288</v>
      </c>
      <c r="K316" s="20"/>
      <c r="L316" s="21">
        <f t="shared" si="9"/>
        <v>0</v>
      </c>
    </row>
    <row r="317" spans="1:12" x14ac:dyDescent="0.25">
      <c r="A317" s="3">
        <v>5549867</v>
      </c>
      <c r="B317" s="4" t="s">
        <v>334</v>
      </c>
      <c r="C317" s="2">
        <v>4250423602039</v>
      </c>
      <c r="D317" s="4" t="s">
        <v>270</v>
      </c>
      <c r="E317" s="4" t="s">
        <v>110</v>
      </c>
      <c r="F317" s="3">
        <v>93</v>
      </c>
      <c r="G317" s="13">
        <v>1</v>
      </c>
      <c r="H317" s="11">
        <v>58.64</v>
      </c>
      <c r="I317" s="11">
        <v>95</v>
      </c>
      <c r="J317" s="19">
        <f t="shared" si="8"/>
        <v>51.603200000000001</v>
      </c>
      <c r="K317" s="20"/>
      <c r="L317" s="21">
        <f t="shared" si="9"/>
        <v>0</v>
      </c>
    </row>
    <row r="318" spans="1:12" x14ac:dyDescent="0.25">
      <c r="A318" s="3">
        <v>5544274</v>
      </c>
      <c r="B318" s="4" t="s">
        <v>334</v>
      </c>
      <c r="C318" s="2">
        <v>4250423603623</v>
      </c>
      <c r="D318" s="4" t="s">
        <v>271</v>
      </c>
      <c r="E318" s="4" t="s">
        <v>110</v>
      </c>
      <c r="F318" s="3">
        <v>93</v>
      </c>
      <c r="G318" s="13">
        <v>1</v>
      </c>
      <c r="H318" s="11">
        <v>120.37</v>
      </c>
      <c r="I318" s="11">
        <v>195</v>
      </c>
      <c r="J318" s="19">
        <f t="shared" si="8"/>
        <v>105.9256</v>
      </c>
      <c r="K318" s="20"/>
      <c r="L318" s="21">
        <f t="shared" si="9"/>
        <v>0</v>
      </c>
    </row>
    <row r="319" spans="1:12" x14ac:dyDescent="0.25">
      <c r="A319" s="3">
        <v>5544272</v>
      </c>
      <c r="B319" s="4" t="s">
        <v>334</v>
      </c>
      <c r="C319" s="2">
        <v>7613062893768</v>
      </c>
      <c r="D319" s="4" t="s">
        <v>272</v>
      </c>
      <c r="E319" s="4" t="s">
        <v>110</v>
      </c>
      <c r="F319" s="3">
        <v>94</v>
      </c>
      <c r="G319" s="13">
        <v>1</v>
      </c>
      <c r="H319" s="11">
        <v>74.069999999999993</v>
      </c>
      <c r="I319" s="11">
        <v>120</v>
      </c>
      <c r="J319" s="19">
        <f t="shared" si="8"/>
        <v>65.181599999999989</v>
      </c>
      <c r="K319" s="20"/>
      <c r="L319" s="21">
        <f t="shared" si="9"/>
        <v>0</v>
      </c>
    </row>
    <row r="320" spans="1:12" x14ac:dyDescent="0.25">
      <c r="A320" s="3">
        <v>5560034</v>
      </c>
      <c r="B320" s="4" t="s">
        <v>334</v>
      </c>
      <c r="C320" s="2">
        <v>4250423602701</v>
      </c>
      <c r="D320" s="4" t="s">
        <v>273</v>
      </c>
      <c r="E320" s="4" t="s">
        <v>110</v>
      </c>
      <c r="F320" s="3">
        <v>94</v>
      </c>
      <c r="G320" s="13">
        <v>1</v>
      </c>
      <c r="H320" s="11">
        <v>23.07</v>
      </c>
      <c r="I320" s="11">
        <v>45</v>
      </c>
      <c r="J320" s="19">
        <f t="shared" si="8"/>
        <v>20.301600000000001</v>
      </c>
      <c r="K320" s="20"/>
      <c r="L320" s="21">
        <f t="shared" si="9"/>
        <v>0</v>
      </c>
    </row>
    <row r="321" spans="1:12" x14ac:dyDescent="0.25">
      <c r="A321" s="3">
        <v>5560035</v>
      </c>
      <c r="B321" s="4" t="s">
        <v>334</v>
      </c>
      <c r="C321" s="2">
        <v>4250423601933</v>
      </c>
      <c r="D321" s="4" t="s">
        <v>274</v>
      </c>
      <c r="E321" s="4" t="s">
        <v>110</v>
      </c>
      <c r="F321" s="3">
        <v>95</v>
      </c>
      <c r="G321" s="13">
        <v>1</v>
      </c>
      <c r="H321" s="11">
        <v>92.3</v>
      </c>
      <c r="I321" s="11">
        <v>180</v>
      </c>
      <c r="J321" s="19">
        <f t="shared" si="8"/>
        <v>81.224000000000004</v>
      </c>
      <c r="K321" s="20"/>
      <c r="L321" s="21">
        <f t="shared" si="9"/>
        <v>0</v>
      </c>
    </row>
    <row r="322" spans="1:12" x14ac:dyDescent="0.25">
      <c r="A322" s="3">
        <v>5560047</v>
      </c>
      <c r="B322" s="4" t="s">
        <v>334</v>
      </c>
      <c r="C322" s="2">
        <v>4250423602343</v>
      </c>
      <c r="D322" s="4" t="s">
        <v>275</v>
      </c>
      <c r="E322" s="4" t="s">
        <v>110</v>
      </c>
      <c r="F322" s="3">
        <v>95</v>
      </c>
      <c r="G322" s="13">
        <v>1</v>
      </c>
      <c r="H322" s="11">
        <v>82.05</v>
      </c>
      <c r="I322" s="11">
        <v>160</v>
      </c>
      <c r="J322" s="19">
        <f t="shared" si="8"/>
        <v>72.203999999999994</v>
      </c>
      <c r="K322" s="20"/>
      <c r="L322" s="21">
        <f t="shared" si="9"/>
        <v>0</v>
      </c>
    </row>
    <row r="323" spans="1:12" x14ac:dyDescent="0.25">
      <c r="A323" s="3">
        <v>5560036</v>
      </c>
      <c r="B323" s="4" t="s">
        <v>334</v>
      </c>
      <c r="C323" s="2">
        <v>4250423601940</v>
      </c>
      <c r="D323" s="4" t="s">
        <v>276</v>
      </c>
      <c r="E323" s="4" t="s">
        <v>110</v>
      </c>
      <c r="F323" s="3">
        <v>96</v>
      </c>
      <c r="G323" s="13">
        <v>1</v>
      </c>
      <c r="H323" s="11">
        <v>56.41</v>
      </c>
      <c r="I323" s="11">
        <v>110</v>
      </c>
      <c r="J323" s="19">
        <f t="shared" si="8"/>
        <v>49.640799999999999</v>
      </c>
      <c r="K323" s="20"/>
      <c r="L323" s="21">
        <f t="shared" si="9"/>
        <v>0</v>
      </c>
    </row>
    <row r="324" spans="1:12" x14ac:dyDescent="0.25">
      <c r="A324" s="3">
        <v>5560037</v>
      </c>
      <c r="B324" s="4" t="s">
        <v>334</v>
      </c>
      <c r="C324" s="2">
        <v>4250423601957</v>
      </c>
      <c r="D324" s="4" t="s">
        <v>277</v>
      </c>
      <c r="E324" s="4" t="s">
        <v>110</v>
      </c>
      <c r="F324" s="3">
        <v>96</v>
      </c>
      <c r="G324" s="13">
        <v>1</v>
      </c>
      <c r="H324" s="11">
        <v>138.46</v>
      </c>
      <c r="I324" s="11">
        <v>270</v>
      </c>
      <c r="J324" s="19">
        <f t="shared" si="8"/>
        <v>121.84480000000001</v>
      </c>
      <c r="K324" s="20"/>
      <c r="L324" s="21">
        <f t="shared" si="9"/>
        <v>0</v>
      </c>
    </row>
    <row r="325" spans="1:12" x14ac:dyDescent="0.25">
      <c r="A325" s="3">
        <v>5560049</v>
      </c>
      <c r="B325" s="4" t="s">
        <v>334</v>
      </c>
      <c r="C325" s="2">
        <v>7045952893099</v>
      </c>
      <c r="D325" s="4" t="s">
        <v>278</v>
      </c>
      <c r="E325" s="4" t="s">
        <v>110</v>
      </c>
      <c r="F325" s="3">
        <v>97</v>
      </c>
      <c r="G325" s="13">
        <v>1</v>
      </c>
      <c r="H325" s="11">
        <v>28.2</v>
      </c>
      <c r="I325" s="11">
        <v>55</v>
      </c>
      <c r="J325" s="19">
        <f t="shared" si="8"/>
        <v>24.815999999999999</v>
      </c>
      <c r="K325" s="20"/>
      <c r="L325" s="21">
        <f t="shared" si="9"/>
        <v>0</v>
      </c>
    </row>
    <row r="326" spans="1:12" x14ac:dyDescent="0.25">
      <c r="A326" s="3">
        <v>5544273</v>
      </c>
      <c r="B326" s="4" t="s">
        <v>334</v>
      </c>
      <c r="C326" s="2">
        <v>4250423603111</v>
      </c>
      <c r="D326" s="4" t="s">
        <v>279</v>
      </c>
      <c r="E326" s="4" t="s">
        <v>110</v>
      </c>
      <c r="F326" s="3">
        <v>97</v>
      </c>
      <c r="G326" s="13">
        <v>1</v>
      </c>
      <c r="H326" s="11">
        <v>92.3</v>
      </c>
      <c r="I326" s="11">
        <v>180</v>
      </c>
      <c r="J326" s="19">
        <f t="shared" si="8"/>
        <v>81.224000000000004</v>
      </c>
      <c r="K326" s="20"/>
      <c r="L326" s="21">
        <f t="shared" si="9"/>
        <v>0</v>
      </c>
    </row>
    <row r="327" spans="1:12" ht="15.75" thickBot="1" x14ac:dyDescent="0.3">
      <c r="A327" s="3">
        <v>5544271</v>
      </c>
      <c r="B327" s="4" t="s">
        <v>334</v>
      </c>
      <c r="C327" s="2">
        <v>7045952893044</v>
      </c>
      <c r="D327" s="59" t="s">
        <v>280</v>
      </c>
      <c r="E327" s="4" t="s">
        <v>110</v>
      </c>
      <c r="F327" s="3">
        <v>97</v>
      </c>
      <c r="G327" s="13">
        <v>1</v>
      </c>
      <c r="H327" s="11">
        <v>185.18</v>
      </c>
      <c r="I327" s="11">
        <v>300</v>
      </c>
      <c r="J327" s="19">
        <f t="shared" si="8"/>
        <v>162.95840000000001</v>
      </c>
      <c r="K327" s="20"/>
      <c r="L327" s="21">
        <f t="shared" si="9"/>
        <v>0</v>
      </c>
    </row>
    <row r="328" spans="1:12" ht="15.75" thickBot="1" x14ac:dyDescent="0.3">
      <c r="A328" s="56"/>
      <c r="B328" s="57"/>
      <c r="C328" s="58"/>
      <c r="D328" s="60" t="s">
        <v>281</v>
      </c>
      <c r="E328" s="56"/>
      <c r="F328" s="61"/>
      <c r="G328" s="61"/>
      <c r="H328" s="61"/>
      <c r="I328" s="61"/>
      <c r="J328" s="62"/>
      <c r="K328" s="62"/>
      <c r="L328" s="63"/>
    </row>
    <row r="329" spans="1:12" x14ac:dyDescent="0.25">
      <c r="A329" s="3">
        <v>5546515</v>
      </c>
      <c r="B329" s="4" t="s">
        <v>334</v>
      </c>
      <c r="C329" s="2">
        <v>7045953025994</v>
      </c>
      <c r="D329" s="45" t="s">
        <v>282</v>
      </c>
      <c r="E329" s="4" t="s">
        <v>110</v>
      </c>
      <c r="F329" s="3">
        <v>98</v>
      </c>
      <c r="G329" s="13" t="s">
        <v>283</v>
      </c>
      <c r="H329" s="11">
        <v>1.85</v>
      </c>
      <c r="I329" s="11">
        <v>3</v>
      </c>
      <c r="J329" s="19">
        <f t="shared" si="8"/>
        <v>1.6280000000000001</v>
      </c>
      <c r="K329" s="20"/>
      <c r="L329" s="21">
        <f t="shared" si="9"/>
        <v>0</v>
      </c>
    </row>
    <row r="330" spans="1:12" x14ac:dyDescent="0.25">
      <c r="A330" s="3">
        <v>5546513</v>
      </c>
      <c r="B330" s="4" t="s">
        <v>334</v>
      </c>
      <c r="C330" s="2">
        <v>7045953025970</v>
      </c>
      <c r="D330" s="4" t="s">
        <v>284</v>
      </c>
      <c r="E330" s="4" t="s">
        <v>110</v>
      </c>
      <c r="F330" s="3">
        <v>98</v>
      </c>
      <c r="G330" s="13" t="s">
        <v>285</v>
      </c>
      <c r="H330" s="11">
        <v>2.4700000000000002</v>
      </c>
      <c r="I330" s="11">
        <v>4</v>
      </c>
      <c r="J330" s="19">
        <f t="shared" si="8"/>
        <v>2.1736</v>
      </c>
      <c r="K330" s="20"/>
      <c r="L330" s="21">
        <f t="shared" si="9"/>
        <v>0</v>
      </c>
    </row>
    <row r="331" spans="1:12" x14ac:dyDescent="0.25">
      <c r="A331" s="3">
        <v>5546512</v>
      </c>
      <c r="B331" s="4" t="s">
        <v>334</v>
      </c>
      <c r="C331" s="2">
        <v>7045953025963</v>
      </c>
      <c r="D331" s="4" t="s">
        <v>286</v>
      </c>
      <c r="E331" s="4" t="s">
        <v>110</v>
      </c>
      <c r="F331" s="3">
        <v>98</v>
      </c>
      <c r="G331" s="13" t="s">
        <v>287</v>
      </c>
      <c r="H331" s="11">
        <v>2.0499999999999998</v>
      </c>
      <c r="I331" s="11">
        <v>4</v>
      </c>
      <c r="J331" s="19">
        <f t="shared" si="8"/>
        <v>1.8039999999999998</v>
      </c>
      <c r="K331" s="20"/>
      <c r="L331" s="21">
        <f t="shared" si="9"/>
        <v>0</v>
      </c>
    </row>
    <row r="332" spans="1:12" x14ac:dyDescent="0.25">
      <c r="A332" s="3">
        <v>5544000</v>
      </c>
      <c r="B332" s="4" t="s">
        <v>334</v>
      </c>
      <c r="C332" s="2">
        <v>7613062384570</v>
      </c>
      <c r="D332" s="4" t="s">
        <v>288</v>
      </c>
      <c r="E332" s="4" t="s">
        <v>110</v>
      </c>
      <c r="F332" s="3">
        <v>98</v>
      </c>
      <c r="G332" s="13">
        <v>1</v>
      </c>
      <c r="H332" s="11">
        <v>7.69</v>
      </c>
      <c r="I332" s="11">
        <v>15</v>
      </c>
      <c r="J332" s="19">
        <f t="shared" si="8"/>
        <v>6.7672000000000008</v>
      </c>
      <c r="K332" s="20"/>
      <c r="L332" s="21">
        <f t="shared" si="9"/>
        <v>0</v>
      </c>
    </row>
    <row r="333" spans="1:12" x14ac:dyDescent="0.25">
      <c r="A333" s="3">
        <v>5546510</v>
      </c>
      <c r="B333" s="4" t="s">
        <v>334</v>
      </c>
      <c r="C333" s="2">
        <v>7045952893051</v>
      </c>
      <c r="D333" s="4" t="s">
        <v>289</v>
      </c>
      <c r="E333" s="4" t="s">
        <v>110</v>
      </c>
      <c r="F333" s="3">
        <v>99</v>
      </c>
      <c r="G333" s="13">
        <v>1</v>
      </c>
      <c r="H333" s="11">
        <v>5.12</v>
      </c>
      <c r="I333" s="11">
        <v>10</v>
      </c>
      <c r="J333" s="19">
        <f t="shared" si="8"/>
        <v>4.5056000000000003</v>
      </c>
      <c r="K333" s="20"/>
      <c r="L333" s="21">
        <f t="shared" si="9"/>
        <v>0</v>
      </c>
    </row>
    <row r="334" spans="1:12" x14ac:dyDescent="0.25">
      <c r="A334" s="3">
        <v>5542807</v>
      </c>
      <c r="B334" s="4" t="s">
        <v>334</v>
      </c>
      <c r="C334" s="2">
        <v>7045953025956</v>
      </c>
      <c r="D334" s="4" t="s">
        <v>290</v>
      </c>
      <c r="E334" s="4" t="s">
        <v>110</v>
      </c>
      <c r="F334" s="3">
        <v>99</v>
      </c>
      <c r="G334" s="13">
        <v>1</v>
      </c>
      <c r="H334" s="11">
        <v>12.34</v>
      </c>
      <c r="I334" s="11">
        <v>20</v>
      </c>
      <c r="J334" s="19">
        <f t="shared" si="8"/>
        <v>10.8592</v>
      </c>
      <c r="K334" s="20"/>
      <c r="L334" s="21">
        <f t="shared" si="9"/>
        <v>0</v>
      </c>
    </row>
    <row r="335" spans="1:12" x14ac:dyDescent="0.25">
      <c r="A335" s="3">
        <v>5549886</v>
      </c>
      <c r="B335" s="4" t="s">
        <v>334</v>
      </c>
      <c r="C335" s="2">
        <v>4250423602466</v>
      </c>
      <c r="D335" s="4" t="s">
        <v>291</v>
      </c>
      <c r="E335" s="4" t="s">
        <v>110</v>
      </c>
      <c r="F335" s="3">
        <v>99</v>
      </c>
      <c r="G335" s="13">
        <v>1</v>
      </c>
      <c r="H335" s="11">
        <v>7.69</v>
      </c>
      <c r="I335" s="11">
        <v>15</v>
      </c>
      <c r="J335" s="19">
        <f t="shared" ref="J335:J346" si="10">H335*(1-$K$4)</f>
        <v>6.7672000000000008</v>
      </c>
      <c r="K335" s="20"/>
      <c r="L335" s="21">
        <f t="shared" ref="L335:L378" si="11">K335*J335</f>
        <v>0</v>
      </c>
    </row>
    <row r="336" spans="1:12" x14ac:dyDescent="0.25">
      <c r="A336" s="3">
        <v>5549863</v>
      </c>
      <c r="B336" s="4" t="s">
        <v>334</v>
      </c>
      <c r="C336" s="2">
        <v>7613062323203</v>
      </c>
      <c r="D336" s="4" t="s">
        <v>292</v>
      </c>
      <c r="E336" s="4" t="s">
        <v>110</v>
      </c>
      <c r="F336" s="3">
        <v>99</v>
      </c>
      <c r="G336" s="13">
        <v>200</v>
      </c>
      <c r="H336" s="11">
        <v>33.950000000000003</v>
      </c>
      <c r="I336" s="11">
        <v>55</v>
      </c>
      <c r="J336" s="19">
        <f t="shared" si="10"/>
        <v>29.876000000000001</v>
      </c>
      <c r="K336" s="20"/>
      <c r="L336" s="21">
        <f t="shared" si="11"/>
        <v>0</v>
      </c>
    </row>
    <row r="337" spans="1:12" x14ac:dyDescent="0.25">
      <c r="A337" s="3">
        <v>5544441</v>
      </c>
      <c r="B337" s="4" t="s">
        <v>334</v>
      </c>
      <c r="C337" s="2">
        <v>7045953302170</v>
      </c>
      <c r="D337" s="4" t="s">
        <v>293</v>
      </c>
      <c r="E337" s="4" t="s">
        <v>110</v>
      </c>
      <c r="F337" s="3">
        <v>99</v>
      </c>
      <c r="G337" s="13">
        <v>1</v>
      </c>
      <c r="H337" s="11">
        <v>9.23</v>
      </c>
      <c r="I337" s="11">
        <v>18</v>
      </c>
      <c r="J337" s="19">
        <f t="shared" si="10"/>
        <v>8.1224000000000007</v>
      </c>
      <c r="K337" s="20"/>
      <c r="L337" s="21">
        <f t="shared" si="11"/>
        <v>0</v>
      </c>
    </row>
    <row r="338" spans="1:12" x14ac:dyDescent="0.25">
      <c r="A338" s="3">
        <v>5541000</v>
      </c>
      <c r="B338" s="4" t="s">
        <v>334</v>
      </c>
      <c r="C338" s="2" t="s">
        <v>294</v>
      </c>
      <c r="D338" s="4" t="s">
        <v>295</v>
      </c>
      <c r="E338" s="4" t="s">
        <v>110</v>
      </c>
      <c r="F338" s="3">
        <v>100</v>
      </c>
      <c r="G338" s="13">
        <v>1</v>
      </c>
      <c r="H338" s="11">
        <v>7.69</v>
      </c>
      <c r="I338" s="11">
        <v>15</v>
      </c>
      <c r="J338" s="19">
        <f t="shared" si="10"/>
        <v>6.7672000000000008</v>
      </c>
      <c r="K338" s="20"/>
      <c r="L338" s="21">
        <f t="shared" si="11"/>
        <v>0</v>
      </c>
    </row>
    <row r="339" spans="1:12" x14ac:dyDescent="0.25">
      <c r="A339" s="3">
        <v>5541001</v>
      </c>
      <c r="B339" s="4" t="s">
        <v>334</v>
      </c>
      <c r="C339" s="2">
        <v>7613186662400</v>
      </c>
      <c r="D339" s="4" t="s">
        <v>296</v>
      </c>
      <c r="E339" s="4" t="s">
        <v>110</v>
      </c>
      <c r="F339" s="3">
        <v>100</v>
      </c>
      <c r="G339" s="13">
        <v>1</v>
      </c>
      <c r="H339" s="11">
        <v>28.2</v>
      </c>
      <c r="I339" s="11">
        <v>55</v>
      </c>
      <c r="J339" s="19">
        <f t="shared" si="10"/>
        <v>24.815999999999999</v>
      </c>
      <c r="K339" s="20"/>
      <c r="L339" s="21">
        <f t="shared" si="11"/>
        <v>0</v>
      </c>
    </row>
    <row r="340" spans="1:12" x14ac:dyDescent="0.25">
      <c r="A340" s="3">
        <v>5547008</v>
      </c>
      <c r="B340" s="4" t="s">
        <v>334</v>
      </c>
      <c r="C340" s="2" t="s">
        <v>297</v>
      </c>
      <c r="D340" s="4" t="s">
        <v>298</v>
      </c>
      <c r="E340" s="4" t="s">
        <v>110</v>
      </c>
      <c r="F340" s="3">
        <v>100</v>
      </c>
      <c r="G340" s="13">
        <v>1</v>
      </c>
      <c r="H340" s="11">
        <v>5.55</v>
      </c>
      <c r="I340" s="11">
        <v>9</v>
      </c>
      <c r="J340" s="19">
        <f t="shared" si="10"/>
        <v>4.8839999999999995</v>
      </c>
      <c r="K340" s="20"/>
      <c r="L340" s="21">
        <f t="shared" si="11"/>
        <v>0</v>
      </c>
    </row>
    <row r="341" spans="1:12" x14ac:dyDescent="0.25">
      <c r="A341" s="3">
        <v>5547007</v>
      </c>
      <c r="B341" s="4" t="s">
        <v>334</v>
      </c>
      <c r="C341" s="2" t="s">
        <v>299</v>
      </c>
      <c r="D341" s="4" t="s">
        <v>300</v>
      </c>
      <c r="E341" s="4" t="s">
        <v>110</v>
      </c>
      <c r="F341" s="3">
        <v>100</v>
      </c>
      <c r="G341" s="13">
        <v>1</v>
      </c>
      <c r="H341" s="11">
        <v>4.93</v>
      </c>
      <c r="I341" s="11">
        <v>8</v>
      </c>
      <c r="J341" s="19">
        <f t="shared" si="10"/>
        <v>4.3384</v>
      </c>
      <c r="K341" s="20"/>
      <c r="L341" s="21">
        <f t="shared" si="11"/>
        <v>0</v>
      </c>
    </row>
    <row r="342" spans="1:12" x14ac:dyDescent="0.25">
      <c r="A342" s="3">
        <v>5549880</v>
      </c>
      <c r="B342" s="4" t="s">
        <v>335</v>
      </c>
      <c r="C342" s="2" t="s">
        <v>301</v>
      </c>
      <c r="D342" s="4" t="s">
        <v>302</v>
      </c>
      <c r="E342" s="4" t="s">
        <v>110</v>
      </c>
      <c r="F342" s="3">
        <v>100</v>
      </c>
      <c r="G342" s="13">
        <v>1</v>
      </c>
      <c r="H342" s="11">
        <v>38.46</v>
      </c>
      <c r="I342" s="11">
        <v>75</v>
      </c>
      <c r="J342" s="19">
        <f t="shared" si="10"/>
        <v>33.844799999999999</v>
      </c>
      <c r="K342" s="20"/>
      <c r="L342" s="21">
        <f t="shared" si="11"/>
        <v>0</v>
      </c>
    </row>
    <row r="343" spans="1:12" x14ac:dyDescent="0.25">
      <c r="A343" s="3">
        <v>5553805</v>
      </c>
      <c r="B343" s="4" t="s">
        <v>334</v>
      </c>
      <c r="C343" s="2" t="s">
        <v>303</v>
      </c>
      <c r="D343" s="4" t="s">
        <v>304</v>
      </c>
      <c r="E343" s="4" t="s">
        <v>110</v>
      </c>
      <c r="F343" s="3">
        <v>101</v>
      </c>
      <c r="G343" s="13">
        <v>1</v>
      </c>
      <c r="H343" s="11">
        <v>25.64</v>
      </c>
      <c r="I343" s="11">
        <v>50</v>
      </c>
      <c r="J343" s="19">
        <f t="shared" si="10"/>
        <v>22.563200000000002</v>
      </c>
      <c r="K343" s="20"/>
      <c r="L343" s="21">
        <f t="shared" si="11"/>
        <v>0</v>
      </c>
    </row>
    <row r="344" spans="1:12" x14ac:dyDescent="0.25">
      <c r="A344" s="3">
        <v>5542810</v>
      </c>
      <c r="B344" s="4" t="s">
        <v>334</v>
      </c>
      <c r="C344" s="2">
        <v>7045952892955</v>
      </c>
      <c r="D344" s="4" t="s">
        <v>305</v>
      </c>
      <c r="E344" s="4" t="s">
        <v>110</v>
      </c>
      <c r="F344" s="3">
        <v>101</v>
      </c>
      <c r="G344" s="13">
        <v>1</v>
      </c>
      <c r="H344" s="11">
        <v>86.41</v>
      </c>
      <c r="I344" s="11">
        <v>140</v>
      </c>
      <c r="J344" s="19">
        <f t="shared" si="10"/>
        <v>76.040800000000004</v>
      </c>
      <c r="K344" s="20"/>
      <c r="L344" s="21">
        <f t="shared" si="11"/>
        <v>0</v>
      </c>
    </row>
    <row r="345" spans="1:12" x14ac:dyDescent="0.25">
      <c r="A345" s="3">
        <v>5553817</v>
      </c>
      <c r="B345" s="4" t="s">
        <v>334</v>
      </c>
      <c r="C345" s="2">
        <v>7613062481231</v>
      </c>
      <c r="D345" s="4" t="s">
        <v>306</v>
      </c>
      <c r="E345" s="4" t="s">
        <v>110</v>
      </c>
      <c r="F345" s="3">
        <v>101</v>
      </c>
      <c r="G345" s="13">
        <v>1</v>
      </c>
      <c r="H345" s="11">
        <v>25.64</v>
      </c>
      <c r="I345" s="11">
        <v>50</v>
      </c>
      <c r="J345" s="19">
        <f t="shared" si="10"/>
        <v>22.563200000000002</v>
      </c>
      <c r="K345" s="20"/>
      <c r="L345" s="21">
        <f t="shared" si="11"/>
        <v>0</v>
      </c>
    </row>
    <row r="346" spans="1:12" x14ac:dyDescent="0.25">
      <c r="A346" s="3">
        <v>5542811</v>
      </c>
      <c r="B346" s="4" t="s">
        <v>334</v>
      </c>
      <c r="C346" s="2">
        <v>7045952892962</v>
      </c>
      <c r="D346" s="4" t="s">
        <v>307</v>
      </c>
      <c r="E346" s="4" t="s">
        <v>110</v>
      </c>
      <c r="F346" s="3">
        <v>101</v>
      </c>
      <c r="G346" s="13">
        <v>1</v>
      </c>
      <c r="H346" s="11">
        <v>40.119999999999997</v>
      </c>
      <c r="I346" s="11">
        <v>65</v>
      </c>
      <c r="J346" s="19">
        <f t="shared" si="10"/>
        <v>35.305599999999998</v>
      </c>
      <c r="K346" s="20"/>
      <c r="L346" s="21">
        <f t="shared" si="11"/>
        <v>0</v>
      </c>
    </row>
    <row r="347" spans="1:12" ht="15.75" thickBot="1" x14ac:dyDescent="0.3">
      <c r="A347" s="3"/>
      <c r="B347" s="4"/>
      <c r="C347" s="2"/>
      <c r="D347" s="59"/>
      <c r="E347" s="4"/>
      <c r="F347" s="3"/>
      <c r="G347" s="38"/>
      <c r="H347" s="39"/>
      <c r="I347" s="39"/>
      <c r="J347" s="40"/>
      <c r="K347" s="4"/>
      <c r="L347" s="41"/>
    </row>
    <row r="348" spans="1:12" s="71" customFormat="1" ht="16.5" thickBot="1" x14ac:dyDescent="0.3">
      <c r="A348" s="64"/>
      <c r="B348" s="65"/>
      <c r="C348" s="66"/>
      <c r="D348" s="67" t="s">
        <v>389</v>
      </c>
      <c r="E348" s="64"/>
      <c r="F348" s="68"/>
      <c r="G348" s="68"/>
      <c r="H348" s="68"/>
      <c r="I348" s="68"/>
      <c r="J348" s="69"/>
      <c r="K348" s="69"/>
      <c r="L348" s="70"/>
    </row>
    <row r="349" spans="1:12" x14ac:dyDescent="0.25">
      <c r="A349" s="16">
        <v>5509259</v>
      </c>
      <c r="B349" s="4" t="s">
        <v>353</v>
      </c>
      <c r="C349" s="17">
        <v>4250423603036</v>
      </c>
      <c r="D349" s="45" t="s">
        <v>348</v>
      </c>
      <c r="E349" s="4" t="s">
        <v>3</v>
      </c>
      <c r="F349" s="4">
        <v>35</v>
      </c>
      <c r="G349" s="1">
        <v>12</v>
      </c>
      <c r="H349" s="18">
        <v>6.5</v>
      </c>
      <c r="I349" s="18">
        <v>13</v>
      </c>
      <c r="J349" s="19">
        <v>4.875</v>
      </c>
      <c r="K349" s="20"/>
      <c r="L349" s="21">
        <f t="shared" ref="L349:L357" si="12">K349*J349</f>
        <v>0</v>
      </c>
    </row>
    <row r="350" spans="1:12" x14ac:dyDescent="0.25">
      <c r="A350" s="16">
        <v>5509263</v>
      </c>
      <c r="B350" s="4" t="s">
        <v>354</v>
      </c>
      <c r="C350" s="17">
        <v>4250423603043</v>
      </c>
      <c r="D350" s="4" t="s">
        <v>349</v>
      </c>
      <c r="E350" s="4" t="s">
        <v>3</v>
      </c>
      <c r="F350" s="4">
        <v>35</v>
      </c>
      <c r="G350" s="1">
        <v>12</v>
      </c>
      <c r="H350" s="18">
        <v>8</v>
      </c>
      <c r="I350" s="18">
        <v>16</v>
      </c>
      <c r="J350" s="19">
        <v>6</v>
      </c>
      <c r="K350" s="20"/>
      <c r="L350" s="21">
        <f t="shared" si="12"/>
        <v>0</v>
      </c>
    </row>
    <row r="351" spans="1:12" x14ac:dyDescent="0.25">
      <c r="A351" s="16">
        <v>5509264</v>
      </c>
      <c r="B351" s="4" t="s">
        <v>355</v>
      </c>
      <c r="C351" s="17">
        <v>4250423603050</v>
      </c>
      <c r="D351" s="4" t="s">
        <v>350</v>
      </c>
      <c r="E351" s="4" t="s">
        <v>3</v>
      </c>
      <c r="F351" s="4">
        <v>35</v>
      </c>
      <c r="G351" s="1">
        <v>6</v>
      </c>
      <c r="H351" s="18">
        <v>11</v>
      </c>
      <c r="I351" s="18">
        <v>22</v>
      </c>
      <c r="J351" s="19">
        <v>8.25</v>
      </c>
      <c r="K351" s="20"/>
      <c r="L351" s="21">
        <f t="shared" si="12"/>
        <v>0</v>
      </c>
    </row>
    <row r="352" spans="1:12" x14ac:dyDescent="0.25">
      <c r="A352" s="16">
        <v>5509258</v>
      </c>
      <c r="B352" s="4" t="s">
        <v>356</v>
      </c>
      <c r="C352" s="17">
        <v>4250423603029</v>
      </c>
      <c r="D352" s="4" t="s">
        <v>66</v>
      </c>
      <c r="E352" s="4" t="s">
        <v>3</v>
      </c>
      <c r="F352" s="4">
        <v>36</v>
      </c>
      <c r="G352" s="1">
        <v>6</v>
      </c>
      <c r="H352" s="18">
        <v>8</v>
      </c>
      <c r="I352" s="18">
        <v>16</v>
      </c>
      <c r="J352" s="19">
        <v>6</v>
      </c>
      <c r="K352" s="20"/>
      <c r="L352" s="21">
        <f t="shared" si="12"/>
        <v>0</v>
      </c>
    </row>
    <row r="353" spans="1:12" x14ac:dyDescent="0.25">
      <c r="A353" s="16">
        <v>5509260</v>
      </c>
      <c r="B353" s="4" t="s">
        <v>357</v>
      </c>
      <c r="C353" s="17">
        <v>4250423603012</v>
      </c>
      <c r="D353" s="4" t="s">
        <v>351</v>
      </c>
      <c r="E353" s="4" t="s">
        <v>3</v>
      </c>
      <c r="F353" s="4">
        <v>36</v>
      </c>
      <c r="G353" s="1">
        <v>12</v>
      </c>
      <c r="H353" s="18">
        <v>6</v>
      </c>
      <c r="I353" s="18">
        <v>12</v>
      </c>
      <c r="J353" s="19">
        <v>4.5</v>
      </c>
      <c r="K353" s="20"/>
      <c r="L353" s="21">
        <f t="shared" si="12"/>
        <v>0</v>
      </c>
    </row>
    <row r="354" spans="1:12" x14ac:dyDescent="0.25">
      <c r="A354" s="16">
        <v>5509265</v>
      </c>
      <c r="B354" s="4" t="s">
        <v>358</v>
      </c>
      <c r="C354" s="17">
        <v>4250423603067</v>
      </c>
      <c r="D354" s="4" t="s">
        <v>352</v>
      </c>
      <c r="E354" s="4" t="s">
        <v>3</v>
      </c>
      <c r="F354" s="4">
        <v>37</v>
      </c>
      <c r="G354" s="1">
        <v>12</v>
      </c>
      <c r="H354" s="18">
        <v>8</v>
      </c>
      <c r="I354" s="18">
        <v>16</v>
      </c>
      <c r="J354" s="19">
        <v>6</v>
      </c>
      <c r="K354" s="20"/>
      <c r="L354" s="21">
        <f t="shared" si="12"/>
        <v>0</v>
      </c>
    </row>
    <row r="355" spans="1:12" x14ac:dyDescent="0.25">
      <c r="A355" s="16">
        <v>5509266</v>
      </c>
      <c r="B355" s="4" t="s">
        <v>359</v>
      </c>
      <c r="C355" s="17">
        <v>4250423603074</v>
      </c>
      <c r="D355" s="4" t="s">
        <v>67</v>
      </c>
      <c r="E355" s="4" t="s">
        <v>3</v>
      </c>
      <c r="F355" s="4">
        <v>37</v>
      </c>
      <c r="G355" s="1">
        <v>6</v>
      </c>
      <c r="H355" s="18">
        <v>11</v>
      </c>
      <c r="I355" s="18">
        <v>22</v>
      </c>
      <c r="J355" s="19">
        <v>8.25</v>
      </c>
      <c r="K355" s="20"/>
      <c r="L355" s="21">
        <f t="shared" si="12"/>
        <v>0</v>
      </c>
    </row>
    <row r="356" spans="1:12" x14ac:dyDescent="0.25">
      <c r="L356" s="21">
        <f t="shared" si="12"/>
        <v>0</v>
      </c>
    </row>
    <row r="357" spans="1:12" x14ac:dyDescent="0.25">
      <c r="A357" s="16">
        <v>5500002</v>
      </c>
      <c r="B357" s="4" t="s">
        <v>360</v>
      </c>
      <c r="C357" s="17">
        <v>7613062893607</v>
      </c>
      <c r="D357" s="4" t="s">
        <v>361</v>
      </c>
      <c r="E357" s="4" t="s">
        <v>3</v>
      </c>
      <c r="F357" s="4" t="s">
        <v>362</v>
      </c>
      <c r="G357" s="4">
        <v>1</v>
      </c>
      <c r="H357" s="18">
        <v>70</v>
      </c>
      <c r="I357" s="18">
        <v>140</v>
      </c>
      <c r="J357" s="19">
        <v>60</v>
      </c>
      <c r="K357" s="20"/>
      <c r="L357" s="21">
        <f t="shared" si="12"/>
        <v>0</v>
      </c>
    </row>
    <row r="358" spans="1:12" x14ac:dyDescent="0.25">
      <c r="A358" s="33"/>
      <c r="C358" s="34"/>
      <c r="G358"/>
      <c r="H358" s="35"/>
      <c r="I358" s="35"/>
      <c r="J358" s="36"/>
      <c r="L358" s="37"/>
    </row>
    <row r="359" spans="1:12" x14ac:dyDescent="0.25">
      <c r="A359" s="33"/>
      <c r="C359" s="34"/>
      <c r="G359"/>
      <c r="H359" s="35"/>
      <c r="I359" s="35"/>
      <c r="J359" s="36"/>
      <c r="L359" s="37"/>
    </row>
    <row r="360" spans="1:12" ht="30.75" thickBot="1" x14ac:dyDescent="0.3">
      <c r="A360" s="8" t="s">
        <v>326</v>
      </c>
      <c r="B360" s="8" t="s">
        <v>327</v>
      </c>
      <c r="C360" s="8" t="s">
        <v>0</v>
      </c>
      <c r="D360" s="42" t="s">
        <v>328</v>
      </c>
      <c r="E360" s="8" t="s">
        <v>329</v>
      </c>
      <c r="F360" s="12" t="s">
        <v>330</v>
      </c>
      <c r="G360" s="12" t="s">
        <v>331</v>
      </c>
      <c r="H360" s="10" t="s">
        <v>332</v>
      </c>
      <c r="I360" s="10" t="s">
        <v>333</v>
      </c>
      <c r="J360" s="30" t="s">
        <v>380</v>
      </c>
      <c r="K360" s="31"/>
      <c r="L360" s="32" t="s">
        <v>382</v>
      </c>
    </row>
    <row r="361" spans="1:12" ht="15.75" thickBot="1" x14ac:dyDescent="0.3">
      <c r="A361" s="56"/>
      <c r="B361" s="57"/>
      <c r="C361" s="58"/>
      <c r="D361" s="60" t="s">
        <v>336</v>
      </c>
      <c r="E361" s="56"/>
      <c r="F361" s="61"/>
      <c r="G361" s="61"/>
      <c r="H361" s="61"/>
      <c r="I361" s="61"/>
      <c r="J361" s="62"/>
      <c r="K361" s="62"/>
      <c r="L361" s="63"/>
    </row>
    <row r="362" spans="1:12" x14ac:dyDescent="0.25">
      <c r="A362" s="3">
        <v>5582800</v>
      </c>
      <c r="B362" s="4" t="s">
        <v>334</v>
      </c>
      <c r="C362" s="2">
        <v>7045953283523</v>
      </c>
      <c r="D362" s="45" t="s">
        <v>308</v>
      </c>
      <c r="E362" s="4" t="s">
        <v>309</v>
      </c>
      <c r="F362" s="3">
        <v>106</v>
      </c>
      <c r="G362" s="13">
        <v>6</v>
      </c>
      <c r="H362" s="11">
        <v>6.11</v>
      </c>
      <c r="I362" s="11">
        <v>13</v>
      </c>
      <c r="J362" s="19">
        <f>H362*(1-$K$5)</f>
        <v>5.1935000000000002</v>
      </c>
      <c r="K362" s="20"/>
      <c r="L362" s="21">
        <f t="shared" si="11"/>
        <v>0</v>
      </c>
    </row>
    <row r="363" spans="1:12" x14ac:dyDescent="0.25">
      <c r="A363" s="3">
        <v>5582810</v>
      </c>
      <c r="B363" s="4" t="s">
        <v>334</v>
      </c>
      <c r="C363" s="2">
        <v>7045953283561</v>
      </c>
      <c r="D363" s="4" t="s">
        <v>310</v>
      </c>
      <c r="E363" s="4" t="s">
        <v>309</v>
      </c>
      <c r="F363" s="3">
        <v>106</v>
      </c>
      <c r="G363" s="13">
        <v>1</v>
      </c>
      <c r="H363" s="11">
        <v>16.440000000000001</v>
      </c>
      <c r="I363" s="11">
        <v>35</v>
      </c>
      <c r="J363" s="19">
        <f t="shared" ref="J363:J378" si="13">H363*(1-$K$5)</f>
        <v>13.974</v>
      </c>
      <c r="K363" s="20"/>
      <c r="L363" s="21">
        <f t="shared" si="11"/>
        <v>0</v>
      </c>
    </row>
    <row r="364" spans="1:12" x14ac:dyDescent="0.25">
      <c r="A364" s="3">
        <v>5582809</v>
      </c>
      <c r="B364" s="4" t="s">
        <v>334</v>
      </c>
      <c r="C364" s="2" t="s">
        <v>311</v>
      </c>
      <c r="D364" s="4" t="s">
        <v>312</v>
      </c>
      <c r="E364" s="4" t="s">
        <v>309</v>
      </c>
      <c r="F364" s="3">
        <v>106</v>
      </c>
      <c r="G364" s="13">
        <v>40</v>
      </c>
      <c r="H364" s="11">
        <v>1.41</v>
      </c>
      <c r="I364" s="11">
        <v>3</v>
      </c>
      <c r="J364" s="19">
        <f t="shared" si="13"/>
        <v>1.1984999999999999</v>
      </c>
      <c r="K364" s="20"/>
      <c r="L364" s="21">
        <f t="shared" si="11"/>
        <v>0</v>
      </c>
    </row>
    <row r="365" spans="1:12" x14ac:dyDescent="0.25">
      <c r="A365" s="3">
        <v>5582850</v>
      </c>
      <c r="B365" s="4" t="s">
        <v>334</v>
      </c>
      <c r="C365" s="2">
        <v>7045953283721</v>
      </c>
      <c r="D365" s="4" t="s">
        <v>313</v>
      </c>
      <c r="E365" s="4" t="s">
        <v>309</v>
      </c>
      <c r="F365" s="3">
        <v>107</v>
      </c>
      <c r="G365" s="13">
        <v>6</v>
      </c>
      <c r="H365" s="11">
        <v>6.11</v>
      </c>
      <c r="I365" s="11">
        <v>13</v>
      </c>
      <c r="J365" s="19">
        <f t="shared" si="13"/>
        <v>5.1935000000000002</v>
      </c>
      <c r="K365" s="20"/>
      <c r="L365" s="21">
        <f t="shared" si="11"/>
        <v>0</v>
      </c>
    </row>
    <row r="366" spans="1:12" x14ac:dyDescent="0.25">
      <c r="A366" s="3">
        <v>5582801</v>
      </c>
      <c r="B366" s="4" t="s">
        <v>334</v>
      </c>
      <c r="C366" s="2">
        <v>7045953283530</v>
      </c>
      <c r="D366" s="4" t="s">
        <v>314</v>
      </c>
      <c r="E366" s="4" t="s">
        <v>309</v>
      </c>
      <c r="F366" s="3">
        <v>108</v>
      </c>
      <c r="G366" s="13">
        <v>6</v>
      </c>
      <c r="H366" s="11">
        <v>6.11</v>
      </c>
      <c r="I366" s="11">
        <v>13</v>
      </c>
      <c r="J366" s="19">
        <f t="shared" si="13"/>
        <v>5.1935000000000002</v>
      </c>
      <c r="K366" s="20"/>
      <c r="L366" s="21">
        <f t="shared" si="11"/>
        <v>0</v>
      </c>
    </row>
    <row r="367" spans="1:12" x14ac:dyDescent="0.25">
      <c r="A367" s="3">
        <v>5582802</v>
      </c>
      <c r="B367" s="4" t="s">
        <v>334</v>
      </c>
      <c r="C367" s="2">
        <v>7045953283547</v>
      </c>
      <c r="D367" s="4" t="s">
        <v>315</v>
      </c>
      <c r="E367" s="4" t="s">
        <v>309</v>
      </c>
      <c r="F367" s="3">
        <v>109</v>
      </c>
      <c r="G367" s="13">
        <v>6</v>
      </c>
      <c r="H367" s="11">
        <v>6.11</v>
      </c>
      <c r="I367" s="11">
        <v>13</v>
      </c>
      <c r="J367" s="19">
        <f t="shared" si="13"/>
        <v>5.1935000000000002</v>
      </c>
      <c r="K367" s="20"/>
      <c r="L367" s="21">
        <f t="shared" si="11"/>
        <v>0</v>
      </c>
    </row>
    <row r="368" spans="1:12" x14ac:dyDescent="0.25">
      <c r="A368" s="3">
        <v>5582840</v>
      </c>
      <c r="B368" s="4" t="s">
        <v>334</v>
      </c>
      <c r="C368" s="2">
        <v>7045953283660</v>
      </c>
      <c r="D368" s="4" t="s">
        <v>316</v>
      </c>
      <c r="E368" s="4" t="s">
        <v>309</v>
      </c>
      <c r="F368" s="3">
        <v>110</v>
      </c>
      <c r="G368" s="13">
        <v>6</v>
      </c>
      <c r="H368" s="11">
        <v>6.58</v>
      </c>
      <c r="I368" s="11">
        <v>14</v>
      </c>
      <c r="J368" s="19">
        <f t="shared" si="13"/>
        <v>5.593</v>
      </c>
      <c r="K368" s="20"/>
      <c r="L368" s="21">
        <f t="shared" si="11"/>
        <v>0</v>
      </c>
    </row>
    <row r="369" spans="1:12" x14ac:dyDescent="0.25">
      <c r="A369" s="3">
        <v>5582880</v>
      </c>
      <c r="B369" s="4" t="s">
        <v>334</v>
      </c>
      <c r="C369" s="2">
        <v>7045953283837</v>
      </c>
      <c r="D369" s="4" t="s">
        <v>347</v>
      </c>
      <c r="E369" s="4" t="s">
        <v>309</v>
      </c>
      <c r="F369" s="3">
        <v>111</v>
      </c>
      <c r="G369" s="13">
        <v>6</v>
      </c>
      <c r="H369" s="11">
        <v>11.27</v>
      </c>
      <c r="I369" s="11">
        <v>24</v>
      </c>
      <c r="J369" s="19">
        <f t="shared" si="13"/>
        <v>9.5794999999999995</v>
      </c>
      <c r="K369" s="20"/>
      <c r="L369" s="21">
        <f t="shared" si="11"/>
        <v>0</v>
      </c>
    </row>
    <row r="370" spans="1:12" x14ac:dyDescent="0.25">
      <c r="A370" s="3">
        <v>5582820</v>
      </c>
      <c r="B370" s="4" t="s">
        <v>334</v>
      </c>
      <c r="C370" s="2">
        <v>7045953283592</v>
      </c>
      <c r="D370" s="4" t="s">
        <v>317</v>
      </c>
      <c r="E370" s="4" t="s">
        <v>309</v>
      </c>
      <c r="F370" s="3">
        <v>112</v>
      </c>
      <c r="G370" s="13">
        <v>6</v>
      </c>
      <c r="H370" s="11">
        <v>9.39</v>
      </c>
      <c r="I370" s="11">
        <v>20</v>
      </c>
      <c r="J370" s="19">
        <f t="shared" si="13"/>
        <v>7.9815000000000005</v>
      </c>
      <c r="K370" s="20"/>
      <c r="L370" s="21">
        <f t="shared" si="11"/>
        <v>0</v>
      </c>
    </row>
    <row r="371" spans="1:12" x14ac:dyDescent="0.25">
      <c r="A371" s="3">
        <v>5582825</v>
      </c>
      <c r="B371" s="4" t="s">
        <v>334</v>
      </c>
      <c r="C371" s="2">
        <v>7045953283639</v>
      </c>
      <c r="D371" s="4" t="s">
        <v>318</v>
      </c>
      <c r="E371" s="4" t="s">
        <v>309</v>
      </c>
      <c r="F371" s="3">
        <v>113</v>
      </c>
      <c r="G371" s="13">
        <v>6</v>
      </c>
      <c r="H371" s="11">
        <v>6.58</v>
      </c>
      <c r="I371" s="11">
        <v>14</v>
      </c>
      <c r="J371" s="19">
        <f t="shared" si="13"/>
        <v>5.593</v>
      </c>
      <c r="K371" s="20"/>
      <c r="L371" s="21">
        <f t="shared" si="11"/>
        <v>0</v>
      </c>
    </row>
    <row r="372" spans="1:12" x14ac:dyDescent="0.25">
      <c r="A372" s="3">
        <v>5582841</v>
      </c>
      <c r="B372" s="4" t="s">
        <v>334</v>
      </c>
      <c r="C372" s="2">
        <v>7045953283684</v>
      </c>
      <c r="D372" s="4" t="s">
        <v>319</v>
      </c>
      <c r="E372" s="4" t="s">
        <v>309</v>
      </c>
      <c r="F372" s="3">
        <v>114</v>
      </c>
      <c r="G372" s="13">
        <v>6</v>
      </c>
      <c r="H372" s="11">
        <v>6.58</v>
      </c>
      <c r="I372" s="11">
        <v>14</v>
      </c>
      <c r="J372" s="19">
        <f t="shared" si="13"/>
        <v>5.593</v>
      </c>
      <c r="K372" s="20"/>
      <c r="L372" s="21">
        <f t="shared" si="11"/>
        <v>0</v>
      </c>
    </row>
    <row r="373" spans="1:12" x14ac:dyDescent="0.25">
      <c r="A373" s="3">
        <v>5582821</v>
      </c>
      <c r="B373" s="4" t="s">
        <v>334</v>
      </c>
      <c r="C373" s="2">
        <v>7045953283615</v>
      </c>
      <c r="D373" s="4" t="s">
        <v>320</v>
      </c>
      <c r="E373" s="4" t="s">
        <v>309</v>
      </c>
      <c r="F373" s="3">
        <v>115</v>
      </c>
      <c r="G373" s="13">
        <v>6</v>
      </c>
      <c r="H373" s="11">
        <v>9.39</v>
      </c>
      <c r="I373" s="11">
        <v>20</v>
      </c>
      <c r="J373" s="19">
        <f t="shared" si="13"/>
        <v>7.9815000000000005</v>
      </c>
      <c r="K373" s="20"/>
      <c r="L373" s="21">
        <f t="shared" si="11"/>
        <v>0</v>
      </c>
    </row>
    <row r="374" spans="1:12" x14ac:dyDescent="0.25">
      <c r="A374" s="3">
        <v>5582842</v>
      </c>
      <c r="B374" s="4" t="s">
        <v>334</v>
      </c>
      <c r="C374" s="2">
        <v>7045953283707</v>
      </c>
      <c r="D374" s="4" t="s">
        <v>321</v>
      </c>
      <c r="E374" s="4" t="s">
        <v>309</v>
      </c>
      <c r="F374" s="3">
        <v>118</v>
      </c>
      <c r="G374" s="13">
        <v>6</v>
      </c>
      <c r="H374" s="11">
        <v>9.39</v>
      </c>
      <c r="I374" s="11">
        <v>20</v>
      </c>
      <c r="J374" s="19">
        <f t="shared" si="13"/>
        <v>7.9815000000000005</v>
      </c>
      <c r="K374" s="20"/>
      <c r="L374" s="21">
        <f t="shared" si="11"/>
        <v>0</v>
      </c>
    </row>
    <row r="375" spans="1:12" x14ac:dyDescent="0.25">
      <c r="A375" s="3">
        <v>5582860</v>
      </c>
      <c r="B375" s="4" t="s">
        <v>334</v>
      </c>
      <c r="C375" s="2">
        <v>7045953283752</v>
      </c>
      <c r="D375" s="4" t="s">
        <v>322</v>
      </c>
      <c r="E375" s="4" t="s">
        <v>309</v>
      </c>
      <c r="F375" s="3">
        <v>118</v>
      </c>
      <c r="G375" s="13">
        <v>6</v>
      </c>
      <c r="H375" s="11">
        <v>6.11</v>
      </c>
      <c r="I375" s="11">
        <v>13</v>
      </c>
      <c r="J375" s="19">
        <f t="shared" si="13"/>
        <v>5.1935000000000002</v>
      </c>
      <c r="K375" s="20"/>
      <c r="L375" s="21">
        <f t="shared" si="11"/>
        <v>0</v>
      </c>
    </row>
    <row r="376" spans="1:12" x14ac:dyDescent="0.25">
      <c r="A376" s="3">
        <v>5582870</v>
      </c>
      <c r="B376" s="4" t="s">
        <v>334</v>
      </c>
      <c r="C376" s="2">
        <v>7045953283813</v>
      </c>
      <c r="D376" s="4" t="s">
        <v>323</v>
      </c>
      <c r="E376" s="4" t="s">
        <v>309</v>
      </c>
      <c r="F376" s="3">
        <v>118</v>
      </c>
      <c r="G376" s="13">
        <v>6</v>
      </c>
      <c r="H376" s="11">
        <v>4.2300000000000004</v>
      </c>
      <c r="I376" s="11">
        <v>9</v>
      </c>
      <c r="J376" s="19">
        <f t="shared" si="13"/>
        <v>3.5955000000000004</v>
      </c>
      <c r="K376" s="20"/>
      <c r="L376" s="21">
        <f t="shared" si="11"/>
        <v>0</v>
      </c>
    </row>
    <row r="377" spans="1:12" x14ac:dyDescent="0.25">
      <c r="A377" s="3">
        <v>5582871</v>
      </c>
      <c r="B377" s="4" t="s">
        <v>334</v>
      </c>
      <c r="C377" s="2">
        <v>7045953283820</v>
      </c>
      <c r="D377" s="4" t="s">
        <v>324</v>
      </c>
      <c r="E377" s="4" t="s">
        <v>309</v>
      </c>
      <c r="F377" s="3">
        <v>118</v>
      </c>
      <c r="G377" s="13">
        <v>6</v>
      </c>
      <c r="H377" s="11">
        <v>5.64</v>
      </c>
      <c r="I377" s="11">
        <v>12</v>
      </c>
      <c r="J377" s="19">
        <f t="shared" si="13"/>
        <v>4.7939999999999996</v>
      </c>
      <c r="K377" s="20"/>
      <c r="L377" s="21">
        <f t="shared" si="11"/>
        <v>0</v>
      </c>
    </row>
    <row r="378" spans="1:12" x14ac:dyDescent="0.25">
      <c r="A378" s="3">
        <v>5582861</v>
      </c>
      <c r="B378" s="4" t="s">
        <v>334</v>
      </c>
      <c r="C378" s="2">
        <v>7045953283776</v>
      </c>
      <c r="D378" s="4" t="s">
        <v>325</v>
      </c>
      <c r="E378" s="4" t="s">
        <v>309</v>
      </c>
      <c r="F378" s="3">
        <v>119</v>
      </c>
      <c r="G378" s="13">
        <v>6</v>
      </c>
      <c r="H378" s="11">
        <v>9.39</v>
      </c>
      <c r="I378" s="11">
        <v>20</v>
      </c>
      <c r="J378" s="19">
        <f t="shared" si="13"/>
        <v>7.9815000000000005</v>
      </c>
      <c r="K378" s="20"/>
      <c r="L378" s="21">
        <f t="shared" si="11"/>
        <v>0</v>
      </c>
    </row>
    <row r="390" spans="10:10" x14ac:dyDescent="0.25">
      <c r="J390" s="22"/>
    </row>
  </sheetData>
  <autoFilter ref="K12:K378" xr:uid="{3F50718C-23A4-4060-9ED5-583BEEF3C671}"/>
  <mergeCells count="26">
    <mergeCell ref="A1:D1"/>
    <mergeCell ref="E1:I1"/>
    <mergeCell ref="B3:C3"/>
    <mergeCell ref="D3:G3"/>
    <mergeCell ref="I3:J3"/>
    <mergeCell ref="B4:C4"/>
    <mergeCell ref="D4:G4"/>
    <mergeCell ref="I4:J4"/>
    <mergeCell ref="B5:C5"/>
    <mergeCell ref="D5:G5"/>
    <mergeCell ref="I5:J5"/>
    <mergeCell ref="B6:C6"/>
    <mergeCell ref="D6:G6"/>
    <mergeCell ref="I6:K6"/>
    <mergeCell ref="B7:C7"/>
    <mergeCell ref="D7:G7"/>
    <mergeCell ref="I7:K7"/>
    <mergeCell ref="B10:C10"/>
    <mergeCell ref="D10:G10"/>
    <mergeCell ref="I10:K10"/>
    <mergeCell ref="B8:C8"/>
    <mergeCell ref="D8:G8"/>
    <mergeCell ref="I8:K8"/>
    <mergeCell ref="B9:C9"/>
    <mergeCell ref="D9:G9"/>
    <mergeCell ref="I9:K9"/>
  </mergeCells>
  <phoneticPr fontId="6" type="noConversion"/>
  <conditionalFormatting sqref="B3:B6 B8:B10">
    <cfRule type="duplicateValues" dxfId="1" priority="2"/>
  </conditionalFormatting>
  <conditionalFormatting sqref="B7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72" orientation="portrait" verticalDpi="0" r:id="rId1"/>
  <rowBreaks count="5" manualBreakCount="5">
    <brk id="71" max="16383" man="1"/>
    <brk id="137" max="16383" man="1"/>
    <brk id="201" max="16383" man="1"/>
    <brk id="263" max="16383" man="1"/>
    <brk id="327" max="16383" man="1"/>
  </rowBreaks>
  <ignoredErrors>
    <ignoredError sqref="C362:C378 C126:C129 C132:C137 C146:C148 C150:C154 C157:C160 C162:C163 C166:C170 C172:C173 C175:C176 C178:C180 C182:C185 C188:C191 C193 C195:C200 C202:C207 C209:C212 C215:C222 C224:C227 C230:C234 C236:C238 C240:C242 C244:C247 C249:C251 C253:C254 C256:C257 C259:C263 C265:C266 C268:C272 C274:C277 C279:C284 C286:C287 C289:C290 C292:C295 C297:C300 C303:C304 C306:C307 C309:C313 C316:C327 C139:C144 C329:C34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D9E247-8B4D-467F-BA8B-25EE28FD3AC8}">
          <x14:formula1>
            <xm:f>Dropdown!$A$6:$A$8</xm:f>
          </x14:formula1>
          <xm:sqref>D6:G6</xm:sqref>
        </x14:dataValidation>
        <x14:dataValidation type="list" allowBlank="1" showInputMessage="1" showErrorMessage="1" xr:uid="{C7AFE3E4-3BDC-408D-BEFA-696C66537BE0}">
          <x14:formula1>
            <xm:f>Dropdown!$A$2:$A$4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08B2-4B2E-4D1A-8AEB-725E740B5C1E}">
  <dimension ref="A2:A8"/>
  <sheetViews>
    <sheetView workbookViewId="0">
      <selection activeCell="A2" sqref="A2:A8"/>
    </sheetView>
  </sheetViews>
  <sheetFormatPr baseColWidth="10" defaultRowHeight="15" x14ac:dyDescent="0.25"/>
  <sheetData>
    <row r="2" spans="1:1" x14ac:dyDescent="0.25">
      <c r="A2" t="s">
        <v>383</v>
      </c>
    </row>
    <row r="3" spans="1:1" x14ac:dyDescent="0.25">
      <c r="A3" t="s">
        <v>384</v>
      </c>
    </row>
    <row r="4" spans="1:1" x14ac:dyDescent="0.25">
      <c r="A4" t="s">
        <v>385</v>
      </c>
    </row>
    <row r="6" spans="1:1" x14ac:dyDescent="0.25">
      <c r="A6" t="s">
        <v>386</v>
      </c>
    </row>
    <row r="7" spans="1:1" x14ac:dyDescent="0.25">
      <c r="A7" t="s">
        <v>387</v>
      </c>
    </row>
    <row r="8" spans="1:1" x14ac:dyDescent="0.25">
      <c r="A8" t="s">
        <v>388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Toko_Orderblock_2026_27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Eder</dc:creator>
  <cp:lastModifiedBy>Raphael Schörkhuber</cp:lastModifiedBy>
  <cp:lastPrinted>2025-12-09T17:00:59Z</cp:lastPrinted>
  <dcterms:created xsi:type="dcterms:W3CDTF">2015-06-05T18:19:34Z</dcterms:created>
  <dcterms:modified xsi:type="dcterms:W3CDTF">2026-01-22T07:37:12Z</dcterms:modified>
</cp:coreProperties>
</file>